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3\отчет\5-11 льготники\5-11 льг. 2 неделя\"/>
    </mc:Choice>
  </mc:AlternateContent>
  <xr:revisionPtr revIDLastSave="0" documentId="13_ncr:1_{6E831CC9-A21C-4627-A072-AD61DE7B2C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F593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H551" i="1" s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I467" i="1" s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H594" i="1" l="1"/>
  <c r="I594" i="1"/>
  <c r="G594" i="1"/>
  <c r="F594" i="1"/>
  <c r="J594" i="1"/>
  <c r="L592" i="1" l="1"/>
  <c r="L39" i="1"/>
  <c r="L311" i="1"/>
  <c r="L417" i="1"/>
  <c r="L375" i="1"/>
  <c r="L353" i="1"/>
  <c r="L298" i="1"/>
  <c r="L333" i="1"/>
  <c r="L123" i="1"/>
  <c r="L269" i="1"/>
  <c r="L17" i="1"/>
  <c r="L536" i="1"/>
  <c r="L531" i="1"/>
  <c r="L585" i="1"/>
  <c r="L46" i="1"/>
  <c r="L214" i="1"/>
  <c r="L130" i="1"/>
  <c r="L242" i="1"/>
  <c r="L237" i="1"/>
  <c r="L256" i="1"/>
  <c r="L291" i="1"/>
  <c r="L551" i="1"/>
  <c r="L521" i="1"/>
  <c r="L382" i="1"/>
  <c r="L594" i="1"/>
  <c r="L467" i="1"/>
  <c r="L437" i="1"/>
  <c r="L59" i="1"/>
  <c r="L249" i="1"/>
  <c r="L172" i="1"/>
  <c r="L509" i="1"/>
  <c r="L479" i="1"/>
  <c r="L578" i="1"/>
  <c r="L573" i="1"/>
  <c r="L116" i="1"/>
  <c r="L111" i="1"/>
  <c r="L405" i="1"/>
  <c r="L410" i="1"/>
  <c r="L501" i="1"/>
  <c r="L165" i="1"/>
  <c r="L143" i="1"/>
  <c r="L74" i="1"/>
  <c r="L69" i="1"/>
  <c r="L101" i="1"/>
  <c r="L227" i="1"/>
  <c r="L593" i="1"/>
  <c r="L563" i="1"/>
  <c r="L466" i="1"/>
  <c r="L543" i="1"/>
  <c r="L340" i="1"/>
  <c r="L489" i="1"/>
  <c r="L494" i="1"/>
  <c r="L363" i="1"/>
  <c r="L368" i="1"/>
  <c r="L452" i="1"/>
  <c r="L447" i="1"/>
  <c r="L88" i="1"/>
  <c r="L32" i="1"/>
  <c r="L27" i="1"/>
  <c r="L395" i="1"/>
  <c r="L200" i="1"/>
  <c r="L195" i="1"/>
  <c r="L185" i="1"/>
  <c r="L508" i="1"/>
  <c r="L284" i="1"/>
  <c r="L279" i="1"/>
  <c r="L459" i="1"/>
  <c r="L81" i="1"/>
  <c r="L550" i="1"/>
  <c r="L424" i="1"/>
  <c r="L321" i="1"/>
  <c r="L326" i="1"/>
  <c r="L207" i="1"/>
  <c r="L158" i="1"/>
  <c r="L153" i="1"/>
</calcChain>
</file>

<file path=xl/sharedStrings.xml><?xml version="1.0" encoding="utf-8"?>
<sst xmlns="http://schemas.openxmlformats.org/spreadsheetml/2006/main" count="564" uniqueCount="94">
  <si>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</si>
  <si>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</si>
  <si>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</si>
  <si>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</si>
  <si>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</si>
  <si>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</si>
  <si>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</si>
  <si>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</si>
  <si>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</si>
  <si>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</si>
  <si>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</si>
  <si>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</si>
  <si>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</si>
  <si>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</si>
  <si>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</si>
  <si>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</si>
  <si>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</si>
  <si>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</si>
  <si>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</si>
  <si>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</si>
  <si>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</si>
  <si>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</si>
  <si>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</si>
  <si>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</si>
  <si>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</si>
  <si>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</si>
  <si>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</si>
  <si>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</si>
  <si>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</si>
  <si>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</si>
  <si>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</si>
  <si>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</si>
  <si>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</si>
  <si>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</si>
  <si>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</si>
  <si>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</si>
  <si>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</si>
  <si>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</si>
  <si>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</si>
  <si>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</si>
  <si>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</si>
  <si>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</si>
  <si>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</si>
  <si>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</si>
  <si>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Павлюк А.П.</t>
  </si>
  <si>
    <t xml:space="preserve">Директор </t>
  </si>
  <si>
    <t xml:space="preserve">пшеничный </t>
  </si>
  <si>
    <t>200</t>
  </si>
  <si>
    <t>22.9</t>
  </si>
  <si>
    <t>19.8</t>
  </si>
  <si>
    <t>83.7</t>
  </si>
  <si>
    <t>604.4</t>
  </si>
  <si>
    <t>69.76</t>
  </si>
  <si>
    <t>0</t>
  </si>
  <si>
    <t>3.4</t>
  </si>
  <si>
    <t>3.5</t>
  </si>
  <si>
    <t>4.4</t>
  </si>
  <si>
    <t>53.7</t>
  </si>
  <si>
    <t>30</t>
  </si>
  <si>
    <t>2.4</t>
  </si>
  <si>
    <t>3.3</t>
  </si>
  <si>
    <t>21</t>
  </si>
  <si>
    <t>123</t>
  </si>
  <si>
    <t xml:space="preserve">5-11 класс льготники  Понедельник 2 неделя </t>
  </si>
  <si>
    <t xml:space="preserve">Каша жидкая молочная рисовая </t>
  </si>
  <si>
    <t>250</t>
  </si>
  <si>
    <t>6.6</t>
  </si>
  <si>
    <t>8.1</t>
  </si>
  <si>
    <t>35.7</t>
  </si>
  <si>
    <t>242.1</t>
  </si>
  <si>
    <t>54-21к</t>
  </si>
  <si>
    <t xml:space="preserve">сыр твердых сортов </t>
  </si>
  <si>
    <t>54-11з</t>
  </si>
  <si>
    <t xml:space="preserve">Какао с молоком </t>
  </si>
  <si>
    <t>4.6</t>
  </si>
  <si>
    <t>12.5</t>
  </si>
  <si>
    <t>107.2</t>
  </si>
  <si>
    <t>54-21гн</t>
  </si>
  <si>
    <t>50</t>
  </si>
  <si>
    <t>0.44</t>
  </si>
  <si>
    <t>24.6</t>
  </si>
  <si>
    <t>117.2</t>
  </si>
  <si>
    <t>Масло сливочное</t>
  </si>
  <si>
    <t>10</t>
  </si>
  <si>
    <t>0.1</t>
  </si>
  <si>
    <t>8.2</t>
  </si>
  <si>
    <t>74.8</t>
  </si>
  <si>
    <t>54-19з</t>
  </si>
  <si>
    <t xml:space="preserve">печенье </t>
  </si>
  <si>
    <t>20.6</t>
  </si>
  <si>
    <t>28.84</t>
  </si>
  <si>
    <t>93.9</t>
  </si>
  <si>
    <t>718</t>
  </si>
  <si>
    <t>61.88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</si>
</sst>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top" wrapText="1"/>
    </xf>
    <xf numFmtId="49" fontId="2" fillId="4" borderId="3" xfId="0" applyNumberFormat="1" applyFont="1" applyFill="1" applyBorder="1" applyAlignment="1">
      <alignment horizontal="center" vertical="top" wrapText="1"/>
    </xf>
    <xf numFmtId="49" fontId="2" fillId="4" borderId="25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 applyProtection="1">
      <alignment vertical="top" wrapText="1"/>
      <protection locked="0"/>
    </xf>
    <xf numFmtId="49" fontId="2" fillId="2" borderId="2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>
      <alignment vertical="top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F47" sqref="F47:L4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3" t="s">
        <v>15</v>
      </c>
      <c r="G1" s="2" t="s">
        <v>16</v>
      </c>
      <c r="H1" s="76" t="s">
        <v>45</v>
      </c>
      <c r="I1" s="76"/>
      <c r="J1" s="76"/>
      <c r="K1" s="76"/>
    </row>
    <row r="2" spans="1:12" ht="17.399999999999999" x14ac:dyDescent="0.25">
      <c r="A2" s="43" t="s">
        <v>6</v>
      </c>
      <c r="C2" s="2"/>
      <c r="G2" s="2" t="s">
        <v>17</v>
      </c>
      <c r="H2" s="76" t="s">
        <v>44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46" t="s">
        <v>63</v>
      </c>
      <c r="G3" s="2" t="s">
        <v>18</v>
      </c>
      <c r="H3" s="55"/>
      <c r="I3" s="55"/>
      <c r="J3" s="56"/>
      <c r="K3" s="1"/>
    </row>
    <row r="4" spans="1:12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0.6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 x14ac:dyDescent="0.3">
      <c r="A6" s="22">
        <v>1</v>
      </c>
      <c r="B6" s="23">
        <v>1</v>
      </c>
      <c r="C6" s="24" t="s">
        <v>19</v>
      </c>
      <c r="D6" s="5" t="s">
        <v>20</v>
      </c>
      <c r="E6" s="47" t="s">
        <v>64</v>
      </c>
      <c r="F6" s="58" t="s">
        <v>65</v>
      </c>
      <c r="G6" s="58" t="s">
        <v>66</v>
      </c>
      <c r="H6" s="58" t="s">
        <v>67</v>
      </c>
      <c r="I6" s="58" t="s">
        <v>68</v>
      </c>
      <c r="J6" s="58" t="s">
        <v>69</v>
      </c>
      <c r="K6" s="60" t="s">
        <v>70</v>
      </c>
      <c r="L6" s="58"/>
    </row>
    <row r="7" spans="1:12" ht="14.4" x14ac:dyDescent="0.3">
      <c r="A7" s="25"/>
      <c r="B7" s="16"/>
      <c r="C7" s="11"/>
      <c r="D7" s="6"/>
      <c r="E7" s="50" t="s">
        <v>71</v>
      </c>
      <c r="F7" s="59">
        <v>15</v>
      </c>
      <c r="G7" s="59" t="s">
        <v>55</v>
      </c>
      <c r="H7" s="59" t="s">
        <v>56</v>
      </c>
      <c r="I7" s="59">
        <v>0</v>
      </c>
      <c r="J7" s="59" t="s">
        <v>57</v>
      </c>
      <c r="K7" s="61" t="s">
        <v>72</v>
      </c>
      <c r="L7" s="59"/>
    </row>
    <row r="8" spans="1:12" ht="14.4" x14ac:dyDescent="0.3">
      <c r="A8" s="25"/>
      <c r="B8" s="16"/>
      <c r="C8" s="11"/>
      <c r="D8" s="7" t="s">
        <v>21</v>
      </c>
      <c r="E8" s="50" t="s">
        <v>73</v>
      </c>
      <c r="F8" s="59" t="s">
        <v>47</v>
      </c>
      <c r="G8" s="59" t="s">
        <v>74</v>
      </c>
      <c r="H8" s="59" t="s">
        <v>56</v>
      </c>
      <c r="I8" s="59" t="s">
        <v>75</v>
      </c>
      <c r="J8" s="59" t="s">
        <v>76</v>
      </c>
      <c r="K8" s="61" t="s">
        <v>77</v>
      </c>
      <c r="L8" s="59"/>
    </row>
    <row r="9" spans="1:12" ht="14.4" x14ac:dyDescent="0.3">
      <c r="A9" s="25"/>
      <c r="B9" s="16"/>
      <c r="C9" s="11"/>
      <c r="D9" s="7" t="s">
        <v>22</v>
      </c>
      <c r="E9" s="50" t="s">
        <v>46</v>
      </c>
      <c r="F9" s="59" t="s">
        <v>78</v>
      </c>
      <c r="G9" s="59" t="s">
        <v>54</v>
      </c>
      <c r="H9" s="59" t="s">
        <v>79</v>
      </c>
      <c r="I9" s="59" t="s">
        <v>80</v>
      </c>
      <c r="J9" s="59" t="s">
        <v>81</v>
      </c>
      <c r="K9" s="61"/>
      <c r="L9" s="59"/>
    </row>
    <row r="10" spans="1:12" ht="14.4" x14ac:dyDescent="0.3">
      <c r="A10" s="25"/>
      <c r="B10" s="16"/>
      <c r="C10" s="11"/>
      <c r="D10" s="7" t="s">
        <v>23</v>
      </c>
      <c r="E10" s="50"/>
      <c r="F10" s="59"/>
      <c r="G10" s="59"/>
      <c r="H10" s="59"/>
      <c r="I10" s="59"/>
      <c r="J10" s="59"/>
      <c r="K10" s="61"/>
      <c r="L10" s="59"/>
    </row>
    <row r="11" spans="1:12" ht="14.4" x14ac:dyDescent="0.3">
      <c r="A11" s="25"/>
      <c r="B11" s="16"/>
      <c r="C11" s="11"/>
      <c r="D11" s="6"/>
      <c r="E11" s="50" t="s">
        <v>82</v>
      </c>
      <c r="F11" s="59" t="s">
        <v>83</v>
      </c>
      <c r="G11" s="59" t="s">
        <v>84</v>
      </c>
      <c r="H11" s="59" t="s">
        <v>85</v>
      </c>
      <c r="I11" s="59" t="s">
        <v>84</v>
      </c>
      <c r="J11" s="59" t="s">
        <v>86</v>
      </c>
      <c r="K11" s="61" t="s">
        <v>87</v>
      </c>
      <c r="L11" s="59"/>
    </row>
    <row r="12" spans="1:12" ht="14.4" x14ac:dyDescent="0.3">
      <c r="A12" s="25"/>
      <c r="B12" s="16"/>
      <c r="C12" s="11"/>
      <c r="D12" s="6"/>
      <c r="E12" s="50" t="s">
        <v>88</v>
      </c>
      <c r="F12" s="59" t="s">
        <v>58</v>
      </c>
      <c r="G12" s="59" t="s">
        <v>59</v>
      </c>
      <c r="H12" s="59" t="s">
        <v>60</v>
      </c>
      <c r="I12" s="59" t="s">
        <v>61</v>
      </c>
      <c r="J12" s="59" t="s">
        <v>62</v>
      </c>
      <c r="K12" s="61"/>
      <c r="L12" s="59"/>
    </row>
    <row r="13" spans="1:12" ht="14.4" x14ac:dyDescent="0.3">
      <c r="A13" s="26"/>
      <c r="B13" s="18"/>
      <c r="C13" s="8"/>
      <c r="D13" s="19" t="s">
        <v>38</v>
      </c>
      <c r="E13" s="9"/>
      <c r="F13" s="62">
        <f>SUM(F6:F12)</f>
        <v>15</v>
      </c>
      <c r="G13" s="62">
        <f t="shared" ref="G13:J13" si="0">SUM(G6:G12)</f>
        <v>0</v>
      </c>
      <c r="H13" s="62">
        <f t="shared" si="0"/>
        <v>0</v>
      </c>
      <c r="I13" s="62">
        <f t="shared" si="0"/>
        <v>0</v>
      </c>
      <c r="J13" s="62">
        <f t="shared" si="0"/>
        <v>0</v>
      </c>
      <c r="K13" s="63"/>
      <c r="L13" s="62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9"/>
      <c r="G14" s="59"/>
      <c r="H14" s="59"/>
      <c r="I14" s="59"/>
      <c r="J14" s="59"/>
      <c r="K14" s="61"/>
      <c r="L14" s="59"/>
    </row>
    <row r="15" spans="1:12" ht="14.4" x14ac:dyDescent="0.3">
      <c r="A15" s="25"/>
      <c r="B15" s="16"/>
      <c r="C15" s="11"/>
      <c r="D15" s="6"/>
      <c r="E15" s="50"/>
      <c r="F15" s="59"/>
      <c r="G15" s="59"/>
      <c r="H15" s="59"/>
      <c r="I15" s="59"/>
      <c r="J15" s="59"/>
      <c r="K15" s="61"/>
      <c r="L15" s="59"/>
    </row>
    <row r="16" spans="1:12" ht="14.4" x14ac:dyDescent="0.3">
      <c r="A16" s="25"/>
      <c r="B16" s="16"/>
      <c r="C16" s="11"/>
      <c r="D16" s="6"/>
      <c r="E16" s="50"/>
      <c r="F16" s="59"/>
      <c r="G16" s="59"/>
      <c r="H16" s="59"/>
      <c r="I16" s="59"/>
      <c r="J16" s="59"/>
      <c r="K16" s="61"/>
      <c r="L16" s="59"/>
    </row>
    <row r="17" spans="1:12" ht="14.4" x14ac:dyDescent="0.3">
      <c r="A17" s="26"/>
      <c r="B17" s="18"/>
      <c r="C17" s="8"/>
      <c r="D17" s="19" t="s">
        <v>38</v>
      </c>
      <c r="E17" s="9"/>
      <c r="F17" s="62">
        <f>SUM(F14:F16)</f>
        <v>0</v>
      </c>
      <c r="G17" s="62">
        <f t="shared" ref="G17:J17" si="2">SUM(G14:G16)</f>
        <v>0</v>
      </c>
      <c r="H17" s="62">
        <f t="shared" si="2"/>
        <v>0</v>
      </c>
      <c r="I17" s="62">
        <f t="shared" si="2"/>
        <v>0</v>
      </c>
      <c r="J17" s="62">
        <f t="shared" si="2"/>
        <v>0</v>
      </c>
      <c r="K17" s="63"/>
      <c r="L17" s="62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9"/>
      <c r="G18" s="59"/>
      <c r="H18" s="59"/>
      <c r="I18" s="59"/>
      <c r="J18" s="59"/>
      <c r="K18" s="61"/>
      <c r="L18" s="59"/>
    </row>
    <row r="19" spans="1:12" ht="14.4" x14ac:dyDescent="0.3">
      <c r="A19" s="25"/>
      <c r="B19" s="16"/>
      <c r="C19" s="11"/>
      <c r="D19" s="7" t="s">
        <v>27</v>
      </c>
      <c r="E19" s="50"/>
      <c r="F19" s="59"/>
      <c r="G19" s="59"/>
      <c r="H19" s="59"/>
      <c r="I19" s="59"/>
      <c r="J19" s="59"/>
      <c r="K19" s="61"/>
      <c r="L19" s="59"/>
    </row>
    <row r="20" spans="1:12" ht="14.4" x14ac:dyDescent="0.3">
      <c r="A20" s="25"/>
      <c r="B20" s="16"/>
      <c r="C20" s="11"/>
      <c r="D20" s="7" t="s">
        <v>28</v>
      </c>
      <c r="E20" s="50"/>
      <c r="F20" s="59"/>
      <c r="G20" s="59"/>
      <c r="H20" s="59"/>
      <c r="I20" s="59"/>
      <c r="J20" s="59"/>
      <c r="K20" s="61"/>
      <c r="L20" s="59"/>
    </row>
    <row r="21" spans="1:12" ht="14.4" x14ac:dyDescent="0.3">
      <c r="A21" s="25"/>
      <c r="B21" s="16"/>
      <c r="C21" s="11"/>
      <c r="D21" s="7" t="s">
        <v>29</v>
      </c>
      <c r="E21" s="50"/>
      <c r="F21" s="59"/>
      <c r="G21" s="59"/>
      <c r="H21" s="59"/>
      <c r="I21" s="59"/>
      <c r="J21" s="59"/>
      <c r="K21" s="61"/>
      <c r="L21" s="59"/>
    </row>
    <row r="22" spans="1:12" ht="14.4" x14ac:dyDescent="0.3">
      <c r="A22" s="25"/>
      <c r="B22" s="16"/>
      <c r="C22" s="11"/>
      <c r="D22" s="7" t="s">
        <v>30</v>
      </c>
      <c r="E22" s="50"/>
      <c r="F22" s="59"/>
      <c r="G22" s="59"/>
      <c r="H22" s="59"/>
      <c r="I22" s="59"/>
      <c r="J22" s="59"/>
      <c r="K22" s="61"/>
      <c r="L22" s="59"/>
    </row>
    <row r="23" spans="1:12" ht="14.4" x14ac:dyDescent="0.3">
      <c r="A23" s="25"/>
      <c r="B23" s="16"/>
      <c r="C23" s="11"/>
      <c r="D23" s="7" t="s">
        <v>31</v>
      </c>
      <c r="E23" s="50"/>
      <c r="F23" s="59"/>
      <c r="G23" s="59"/>
      <c r="H23" s="59"/>
      <c r="I23" s="59"/>
      <c r="J23" s="59"/>
      <c r="K23" s="61"/>
      <c r="L23" s="59"/>
    </row>
    <row r="24" spans="1:12" ht="14.4" x14ac:dyDescent="0.3">
      <c r="A24" s="25"/>
      <c r="B24" s="16"/>
      <c r="C24" s="11"/>
      <c r="D24" s="7" t="s">
        <v>32</v>
      </c>
      <c r="E24" s="50"/>
      <c r="F24" s="59"/>
      <c r="G24" s="59"/>
      <c r="H24" s="59"/>
      <c r="I24" s="59"/>
      <c r="J24" s="59"/>
      <c r="K24" s="61"/>
      <c r="L24" s="59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38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72" t="s">
        <v>4</v>
      </c>
      <c r="D47" s="73"/>
      <c r="E47" s="33"/>
      <c r="F47" s="64" t="s">
        <v>53</v>
      </c>
      <c r="G47" s="64" t="s">
        <v>89</v>
      </c>
      <c r="H47" s="64" t="s">
        <v>90</v>
      </c>
      <c r="I47" s="64" t="s">
        <v>91</v>
      </c>
      <c r="J47" s="64" t="s">
        <v>92</v>
      </c>
      <c r="K47" s="65"/>
      <c r="L47" s="64" t="s">
        <v>93</v>
      </c>
    </row>
    <row r="48" spans="1:12" ht="14.4" x14ac:dyDescent="0.3">
      <c r="A48" s="15">
        <v>1</v>
      </c>
      <c r="B48" s="16">
        <v>2</v>
      </c>
      <c r="C48" s="24" t="s">
        <v>19</v>
      </c>
      <c r="D48" s="5" t="s">
        <v>20</v>
      </c>
      <c r="E48" s="47"/>
      <c r="F48" s="58"/>
      <c r="G48" s="58"/>
      <c r="H48" s="58"/>
      <c r="I48" s="58"/>
      <c r="J48" s="58"/>
      <c r="K48" s="60"/>
      <c r="L48" s="58"/>
    </row>
    <row r="49" spans="1:12" ht="14.4" x14ac:dyDescent="0.3">
      <c r="A49" s="15"/>
      <c r="B49" s="16"/>
      <c r="C49" s="11"/>
      <c r="D49" s="6"/>
      <c r="E49" s="50"/>
      <c r="F49" s="59"/>
      <c r="G49" s="59"/>
      <c r="H49" s="59"/>
      <c r="I49" s="59"/>
      <c r="J49" s="59"/>
      <c r="K49" s="61"/>
      <c r="L49" s="59"/>
    </row>
    <row r="50" spans="1:12" ht="14.4" x14ac:dyDescent="0.3">
      <c r="A50" s="15"/>
      <c r="B50" s="16"/>
      <c r="C50" s="11"/>
      <c r="D50" s="7" t="s">
        <v>21</v>
      </c>
      <c r="E50" s="50"/>
      <c r="F50" s="59"/>
      <c r="G50" s="59"/>
      <c r="H50" s="59"/>
      <c r="I50" s="59"/>
      <c r="J50" s="59"/>
      <c r="K50" s="61"/>
      <c r="L50" s="59"/>
    </row>
    <row r="51" spans="1:12" ht="14.4" x14ac:dyDescent="0.3">
      <c r="A51" s="15"/>
      <c r="B51" s="16"/>
      <c r="C51" s="11"/>
      <c r="D51" s="7" t="s">
        <v>22</v>
      </c>
      <c r="E51" s="50"/>
      <c r="F51" s="59"/>
      <c r="G51" s="59"/>
      <c r="H51" s="59"/>
      <c r="I51" s="59"/>
      <c r="J51" s="59"/>
      <c r="K51" s="61"/>
      <c r="L51" s="59"/>
    </row>
    <row r="52" spans="1:12" ht="14.4" x14ac:dyDescent="0.3">
      <c r="A52" s="15"/>
      <c r="B52" s="16"/>
      <c r="C52" s="11"/>
      <c r="D52" s="7" t="s">
        <v>23</v>
      </c>
      <c r="E52" s="50"/>
      <c r="F52" s="59"/>
      <c r="G52" s="59"/>
      <c r="H52" s="59"/>
      <c r="I52" s="59"/>
      <c r="J52" s="59"/>
      <c r="K52" s="61"/>
      <c r="L52" s="59"/>
    </row>
    <row r="53" spans="1:12" ht="14.4" x14ac:dyDescent="0.3">
      <c r="A53" s="15"/>
      <c r="B53" s="16"/>
      <c r="C53" s="11"/>
      <c r="D53" s="6"/>
      <c r="E53" s="50"/>
      <c r="F53" s="59"/>
      <c r="G53" s="59"/>
      <c r="H53" s="59"/>
      <c r="I53" s="59"/>
      <c r="J53" s="59"/>
      <c r="K53" s="61"/>
      <c r="L53" s="59"/>
    </row>
    <row r="54" spans="1:12" ht="14.4" x14ac:dyDescent="0.3">
      <c r="A54" s="15"/>
      <c r="B54" s="16"/>
      <c r="C54" s="11"/>
      <c r="D54" s="6"/>
      <c r="E54" s="50"/>
      <c r="F54" s="59"/>
      <c r="G54" s="59"/>
      <c r="H54" s="59"/>
      <c r="I54" s="59"/>
      <c r="J54" s="59"/>
      <c r="K54" s="61"/>
      <c r="L54" s="59"/>
    </row>
    <row r="55" spans="1:12" ht="14.4" x14ac:dyDescent="0.3">
      <c r="A55" s="17"/>
      <c r="B55" s="18"/>
      <c r="C55" s="8"/>
      <c r="D55" s="19" t="s">
        <v>38</v>
      </c>
      <c r="E55" s="9"/>
      <c r="F55" s="62">
        <f>SUM(F48:F54)</f>
        <v>0</v>
      </c>
      <c r="G55" s="62">
        <f t="shared" ref="G55" si="7">SUM(G48:G54)</f>
        <v>0</v>
      </c>
      <c r="H55" s="62">
        <f t="shared" ref="H55" si="8">SUM(H48:H54)</f>
        <v>0</v>
      </c>
      <c r="I55" s="62">
        <f t="shared" ref="I55" si="9">SUM(I48:I54)</f>
        <v>0</v>
      </c>
      <c r="J55" s="62">
        <f t="shared" ref="J55" si="10">SUM(J48:J54)</f>
        <v>0</v>
      </c>
      <c r="K55" s="63"/>
      <c r="L55" s="62">
        <f t="shared" ref="L55:L97" si="11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27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28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30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32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38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" si="20">SUM(J60:J68)</f>
        <v>0</v>
      </c>
      <c r="K69" s="27"/>
      <c r="L69" s="21">
        <f t="shared" ref="L69" ca="1" si="2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ca="1" si="26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72" t="s">
        <v>4</v>
      </c>
      <c r="D89" s="73"/>
      <c r="E89" s="33"/>
      <c r="F89" s="34"/>
      <c r="G89" s="64"/>
      <c r="H89" s="64"/>
      <c r="I89" s="64"/>
      <c r="J89" s="64"/>
      <c r="K89" s="65"/>
      <c r="L89" s="34"/>
    </row>
    <row r="90" spans="1:12" ht="14.4" x14ac:dyDescent="0.3">
      <c r="A90" s="22">
        <v>1</v>
      </c>
      <c r="B90" s="23">
        <v>3</v>
      </c>
      <c r="C90" s="24" t="s">
        <v>19</v>
      </c>
      <c r="D90" s="5" t="s">
        <v>20</v>
      </c>
      <c r="E90" s="47"/>
      <c r="F90" s="58"/>
      <c r="G90" s="58"/>
      <c r="H90" s="58"/>
      <c r="I90" s="58"/>
      <c r="J90" s="5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9"/>
      <c r="G91" s="59"/>
      <c r="H91" s="59"/>
      <c r="I91" s="59"/>
      <c r="J91" s="59"/>
      <c r="K91" s="52"/>
      <c r="L91" s="51"/>
    </row>
    <row r="92" spans="1:12" ht="14.4" x14ac:dyDescent="0.3">
      <c r="A92" s="25"/>
      <c r="B92" s="16"/>
      <c r="C92" s="11"/>
      <c r="D92" s="7" t="s">
        <v>21</v>
      </c>
      <c r="E92" s="50"/>
      <c r="F92" s="59"/>
      <c r="G92" s="59"/>
      <c r="H92" s="59"/>
      <c r="I92" s="59"/>
      <c r="J92" s="59"/>
      <c r="K92" s="52"/>
      <c r="L92" s="51"/>
    </row>
    <row r="93" spans="1:12" ht="14.4" x14ac:dyDescent="0.3">
      <c r="A93" s="25"/>
      <c r="B93" s="16"/>
      <c r="C93" s="11"/>
      <c r="D93" s="7" t="s">
        <v>22</v>
      </c>
      <c r="E93" s="50"/>
      <c r="F93" s="59"/>
      <c r="G93" s="59"/>
      <c r="H93" s="59"/>
      <c r="I93" s="59"/>
      <c r="J93" s="59"/>
      <c r="K93" s="52"/>
      <c r="L93" s="51"/>
    </row>
    <row r="94" spans="1:12" ht="14.4" x14ac:dyDescent="0.3">
      <c r="A94" s="25"/>
      <c r="B94" s="16"/>
      <c r="C94" s="11"/>
      <c r="D94" s="7" t="s">
        <v>23</v>
      </c>
      <c r="E94" s="50"/>
      <c r="F94" s="59"/>
      <c r="G94" s="59"/>
      <c r="H94" s="59"/>
      <c r="I94" s="59"/>
      <c r="J94" s="59"/>
      <c r="K94" s="52"/>
      <c r="L94" s="51"/>
    </row>
    <row r="95" spans="1:12" ht="14.4" x14ac:dyDescent="0.3">
      <c r="A95" s="25"/>
      <c r="B95" s="16"/>
      <c r="C95" s="11"/>
      <c r="D95" s="6"/>
      <c r="E95" s="50"/>
      <c r="F95" s="59"/>
      <c r="G95" s="59"/>
      <c r="H95" s="59"/>
      <c r="I95" s="59"/>
      <c r="J95" s="59"/>
      <c r="K95" s="52"/>
      <c r="L95" s="51"/>
    </row>
    <row r="96" spans="1:12" ht="14.4" x14ac:dyDescent="0.3">
      <c r="A96" s="25"/>
      <c r="B96" s="16"/>
      <c r="C96" s="11"/>
      <c r="D96" s="6"/>
      <c r="E96" s="50"/>
      <c r="F96" s="59"/>
      <c r="G96" s="59"/>
      <c r="H96" s="59"/>
      <c r="I96" s="59"/>
      <c r="J96" s="59"/>
      <c r="K96" s="52"/>
      <c r="L96" s="51"/>
    </row>
    <row r="97" spans="1:12" ht="14.4" x14ac:dyDescent="0.3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 t="shared" ref="G97" si="37">SUM(G90:G96)</f>
        <v>0</v>
      </c>
      <c r="H97" s="21">
        <f t="shared" ref="H97" si="38">SUM(H90:H96)</f>
        <v>0</v>
      </c>
      <c r="I97" s="21">
        <f t="shared" ref="I97" si="39">SUM(I90:I96)</f>
        <v>0</v>
      </c>
      <c r="J97" s="21">
        <f t="shared" ref="J97" si="40">SUM(J90:J96)</f>
        <v>0</v>
      </c>
      <c r="K97" s="27"/>
      <c r="L97" s="21">
        <f t="shared" si="11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1">SUM(G98:G100)</f>
        <v>0</v>
      </c>
      <c r="H101" s="21">
        <f t="shared" ref="H101" si="42">SUM(H98:H100)</f>
        <v>0</v>
      </c>
      <c r="I101" s="21">
        <f t="shared" ref="I101" si="43">SUM(I98:I100)</f>
        <v>0</v>
      </c>
      <c r="J101" s="21">
        <f t="shared" ref="J101" si="44">SUM(J98:J100)</f>
        <v>0</v>
      </c>
      <c r="K101" s="27"/>
      <c r="L101" s="21">
        <f t="shared" ref="L101" ca="1" si="45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27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28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30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31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38</v>
      </c>
      <c r="E111" s="9"/>
      <c r="F111" s="21">
        <f>SUM(F102:F110)</f>
        <v>0</v>
      </c>
      <c r="G111" s="21">
        <f t="shared" ref="G111" si="46">SUM(G102:G110)</f>
        <v>0</v>
      </c>
      <c r="H111" s="21">
        <f t="shared" ref="H111" si="47">SUM(H102:H110)</f>
        <v>0</v>
      </c>
      <c r="I111" s="21">
        <f t="shared" ref="I111" si="48">SUM(I102:I110)</f>
        <v>0</v>
      </c>
      <c r="J111" s="21">
        <f t="shared" ref="J111" si="49">SUM(J102:J110)</f>
        <v>0</v>
      </c>
      <c r="K111" s="27"/>
      <c r="L111" s="21">
        <f t="shared" ref="L111" ca="1" si="50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ca="1" si="55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" si="59">SUM(J117:J122)</f>
        <v>0</v>
      </c>
      <c r="K123" s="27"/>
      <c r="L123" s="21">
        <f t="shared" ref="L123" ca="1" si="60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1">SUM(G124:G129)</f>
        <v>0</v>
      </c>
      <c r="H130" s="21">
        <f t="shared" ref="H130" si="62">SUM(H124:H129)</f>
        <v>0</v>
      </c>
      <c r="I130" s="21">
        <f t="shared" ref="I130" si="63">SUM(I124:I129)</f>
        <v>0</v>
      </c>
      <c r="J130" s="21">
        <f t="shared" ref="J130" si="64">SUM(J124:J129)</f>
        <v>0</v>
      </c>
      <c r="K130" s="27"/>
      <c r="L130" s="21">
        <f t="shared" ref="L130" ca="1" si="65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72" t="s">
        <v>4</v>
      </c>
      <c r="D131" s="73"/>
      <c r="E131" s="33"/>
      <c r="F131" s="64"/>
      <c r="G131" s="64"/>
      <c r="H131" s="64"/>
      <c r="I131" s="64"/>
      <c r="J131" s="64"/>
      <c r="K131" s="35"/>
      <c r="L131" s="34"/>
    </row>
    <row r="132" spans="1:12" ht="14.4" x14ac:dyDescent="0.3">
      <c r="A132" s="22">
        <v>1</v>
      </c>
      <c r="B132" s="23">
        <v>4</v>
      </c>
      <c r="C132" s="24" t="s">
        <v>19</v>
      </c>
      <c r="D132" s="5"/>
      <c r="E132" s="47"/>
      <c r="F132" s="58"/>
      <c r="G132" s="58"/>
      <c r="H132" s="58"/>
      <c r="I132" s="58"/>
      <c r="J132" s="58"/>
      <c r="K132" s="60"/>
      <c r="L132" s="58"/>
    </row>
    <row r="133" spans="1:12" ht="14.4" x14ac:dyDescent="0.3">
      <c r="A133" s="25"/>
      <c r="B133" s="16"/>
      <c r="C133" s="11"/>
      <c r="D133" s="6"/>
      <c r="E133" s="50"/>
      <c r="F133" s="59"/>
      <c r="G133" s="59"/>
      <c r="H133" s="59"/>
      <c r="I133" s="59"/>
      <c r="J133" s="59"/>
      <c r="K133" s="61"/>
      <c r="L133" s="59"/>
    </row>
    <row r="134" spans="1:12" ht="14.4" x14ac:dyDescent="0.3">
      <c r="A134" s="25"/>
      <c r="B134" s="16"/>
      <c r="C134" s="11"/>
      <c r="D134" s="7" t="s">
        <v>21</v>
      </c>
      <c r="E134" s="50"/>
      <c r="F134" s="59"/>
      <c r="G134" s="59"/>
      <c r="H134" s="59"/>
      <c r="I134" s="59"/>
      <c r="J134" s="59"/>
      <c r="K134" s="61"/>
      <c r="L134" s="59"/>
    </row>
    <row r="135" spans="1:12" ht="14.4" x14ac:dyDescent="0.3">
      <c r="A135" s="25"/>
      <c r="B135" s="16"/>
      <c r="C135" s="11"/>
      <c r="D135" s="7" t="s">
        <v>22</v>
      </c>
      <c r="E135" s="50"/>
      <c r="F135" s="59"/>
      <c r="G135" s="59"/>
      <c r="H135" s="59"/>
      <c r="I135" s="59"/>
      <c r="J135" s="59"/>
      <c r="K135" s="61"/>
      <c r="L135" s="59"/>
    </row>
    <row r="136" spans="1:12" ht="14.4" x14ac:dyDescent="0.3">
      <c r="A136" s="25"/>
      <c r="B136" s="16"/>
      <c r="C136" s="11"/>
      <c r="D136" s="7" t="s">
        <v>23</v>
      </c>
      <c r="E136" s="50"/>
      <c r="F136" s="59"/>
      <c r="G136" s="59"/>
      <c r="H136" s="59"/>
      <c r="I136" s="59"/>
      <c r="J136" s="59"/>
      <c r="K136" s="61"/>
      <c r="L136" s="59"/>
    </row>
    <row r="137" spans="1:12" ht="14.4" x14ac:dyDescent="0.3">
      <c r="A137" s="25"/>
      <c r="B137" s="16"/>
      <c r="C137" s="11"/>
      <c r="D137" s="6"/>
      <c r="E137" s="50"/>
      <c r="F137" s="59"/>
      <c r="G137" s="59"/>
      <c r="H137" s="59"/>
      <c r="I137" s="59"/>
      <c r="J137" s="59"/>
      <c r="K137" s="61"/>
      <c r="L137" s="59"/>
    </row>
    <row r="138" spans="1:12" ht="14.4" x14ac:dyDescent="0.3">
      <c r="A138" s="25"/>
      <c r="B138" s="16"/>
      <c r="C138" s="11"/>
      <c r="D138" s="6"/>
      <c r="E138" s="50"/>
      <c r="F138" s="59"/>
      <c r="G138" s="59"/>
      <c r="H138" s="59"/>
      <c r="I138" s="59"/>
      <c r="J138" s="59"/>
      <c r="K138" s="61"/>
      <c r="L138" s="59"/>
    </row>
    <row r="139" spans="1:12" ht="14.4" x14ac:dyDescent="0.3">
      <c r="A139" s="26"/>
      <c r="B139" s="18"/>
      <c r="C139" s="8"/>
      <c r="D139" s="19" t="s">
        <v>38</v>
      </c>
      <c r="E139" s="9"/>
      <c r="F139" s="62">
        <f>SUM(F132:F138)</f>
        <v>0</v>
      </c>
      <c r="G139" s="62">
        <f t="shared" ref="G139" si="66">SUM(G132:G138)</f>
        <v>0</v>
      </c>
      <c r="H139" s="62">
        <f t="shared" ref="H139" si="67">SUM(H132:H138)</f>
        <v>0</v>
      </c>
      <c r="I139" s="62">
        <f t="shared" ref="I139" si="68">SUM(I132:I138)</f>
        <v>0</v>
      </c>
      <c r="J139" s="62">
        <f t="shared" ref="J139" si="69">SUM(J132:J138)</f>
        <v>0</v>
      </c>
      <c r="K139" s="63"/>
      <c r="L139" s="62">
        <f t="shared" ref="L139:L181" si="70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9"/>
      <c r="G140" s="59"/>
      <c r="H140" s="59"/>
      <c r="I140" s="59"/>
      <c r="J140" s="59"/>
      <c r="K140" s="61"/>
      <c r="L140" s="59"/>
    </row>
    <row r="141" spans="1:12" ht="14.4" x14ac:dyDescent="0.3">
      <c r="A141" s="25"/>
      <c r="B141" s="16"/>
      <c r="C141" s="11"/>
      <c r="D141" s="6"/>
      <c r="E141" s="50"/>
      <c r="F141" s="59"/>
      <c r="G141" s="59"/>
      <c r="H141" s="59"/>
      <c r="I141" s="59"/>
      <c r="J141" s="59"/>
      <c r="K141" s="61"/>
      <c r="L141" s="59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71">SUM(G140:G142)</f>
        <v>0</v>
      </c>
      <c r="H143" s="21">
        <f t="shared" ref="H143" si="72">SUM(H140:H142)</f>
        <v>0</v>
      </c>
      <c r="I143" s="21">
        <f t="shared" ref="I143" si="73">SUM(I140:I142)</f>
        <v>0</v>
      </c>
      <c r="J143" s="21">
        <f t="shared" ref="J143" si="74">SUM(J140:J142)</f>
        <v>0</v>
      </c>
      <c r="K143" s="27"/>
      <c r="L143" s="21">
        <f t="shared" ref="L143" ca="1" si="75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27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28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30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31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38</v>
      </c>
      <c r="E153" s="9"/>
      <c r="F153" s="21">
        <f>SUM(F144:F152)</f>
        <v>0</v>
      </c>
      <c r="G153" s="21">
        <f t="shared" ref="G153" si="76">SUM(G144:G152)</f>
        <v>0</v>
      </c>
      <c r="H153" s="21">
        <f t="shared" ref="H153" si="77">SUM(H144:H152)</f>
        <v>0</v>
      </c>
      <c r="I153" s="21">
        <f t="shared" ref="I153" si="78">SUM(I144:I152)</f>
        <v>0</v>
      </c>
      <c r="J153" s="21">
        <f t="shared" ref="J153" si="79">SUM(J144:J152)</f>
        <v>0</v>
      </c>
      <c r="K153" s="27"/>
      <c r="L153" s="21">
        <f t="shared" ref="L153" ca="1" si="80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81">SUM(G154:G157)</f>
        <v>0</v>
      </c>
      <c r="H158" s="21">
        <f t="shared" ref="H158" si="82">SUM(H154:H157)</f>
        <v>0</v>
      </c>
      <c r="I158" s="21">
        <f t="shared" ref="I158" si="83">SUM(I154:I157)</f>
        <v>0</v>
      </c>
      <c r="J158" s="21">
        <f t="shared" ref="J158" si="84">SUM(J154:J157)</f>
        <v>0</v>
      </c>
      <c r="K158" s="27"/>
      <c r="L158" s="21">
        <f t="shared" ref="L158" ca="1" si="85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86">SUM(G159:G164)</f>
        <v>0</v>
      </c>
      <c r="H165" s="21">
        <f t="shared" ref="H165" si="87">SUM(H159:H164)</f>
        <v>0</v>
      </c>
      <c r="I165" s="21">
        <f t="shared" ref="I165" si="88">SUM(I159:I164)</f>
        <v>0</v>
      </c>
      <c r="J165" s="21">
        <f t="shared" ref="J165" si="89">SUM(J159:J164)</f>
        <v>0</v>
      </c>
      <c r="K165" s="27"/>
      <c r="L165" s="21">
        <f t="shared" ref="L165" ca="1" si="90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" si="94">SUM(J166:J171)</f>
        <v>0</v>
      </c>
      <c r="K172" s="27"/>
      <c r="L172" s="21">
        <f t="shared" ref="L172" ca="1" si="95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72" t="s">
        <v>4</v>
      </c>
      <c r="D173" s="73"/>
      <c r="E173" s="33"/>
      <c r="F173" s="64"/>
      <c r="G173" s="64"/>
      <c r="H173" s="64"/>
      <c r="I173" s="64"/>
      <c r="J173" s="64"/>
      <c r="K173" s="65"/>
      <c r="L173" s="34"/>
    </row>
    <row r="174" spans="1:12" ht="14.4" x14ac:dyDescent="0.3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58"/>
      <c r="G174" s="58"/>
      <c r="H174" s="58"/>
      <c r="I174" s="58"/>
      <c r="J174" s="58"/>
      <c r="K174" s="60"/>
      <c r="L174" s="58"/>
    </row>
    <row r="175" spans="1:12" ht="14.4" x14ac:dyDescent="0.3">
      <c r="A175" s="25"/>
      <c r="B175" s="16"/>
      <c r="C175" s="11"/>
      <c r="D175" s="6"/>
      <c r="E175" s="50"/>
      <c r="F175" s="59"/>
      <c r="G175" s="59"/>
      <c r="H175" s="59"/>
      <c r="I175" s="59"/>
      <c r="J175" s="59"/>
      <c r="K175" s="61"/>
      <c r="L175" s="59"/>
    </row>
    <row r="176" spans="1:12" ht="14.4" x14ac:dyDescent="0.3">
      <c r="A176" s="25"/>
      <c r="B176" s="16"/>
      <c r="C176" s="11"/>
      <c r="D176" s="7" t="s">
        <v>21</v>
      </c>
      <c r="E176" s="50"/>
      <c r="F176" s="59"/>
      <c r="G176" s="59"/>
      <c r="H176" s="59"/>
      <c r="I176" s="59"/>
      <c r="J176" s="59"/>
      <c r="K176" s="61"/>
      <c r="L176" s="59"/>
    </row>
    <row r="177" spans="1:12" ht="14.4" x14ac:dyDescent="0.3">
      <c r="A177" s="25"/>
      <c r="B177" s="16"/>
      <c r="C177" s="11"/>
      <c r="D177" s="7" t="s">
        <v>22</v>
      </c>
      <c r="E177" s="50"/>
      <c r="F177" s="59"/>
      <c r="G177" s="59"/>
      <c r="H177" s="59"/>
      <c r="I177" s="59"/>
      <c r="J177" s="59"/>
      <c r="K177" s="61"/>
      <c r="L177" s="59"/>
    </row>
    <row r="178" spans="1:12" ht="14.4" x14ac:dyDescent="0.3">
      <c r="A178" s="25"/>
      <c r="B178" s="16"/>
      <c r="C178" s="11"/>
      <c r="D178" s="7" t="s">
        <v>23</v>
      </c>
      <c r="E178" s="50"/>
      <c r="F178" s="59"/>
      <c r="G178" s="59"/>
      <c r="H178" s="59"/>
      <c r="I178" s="59"/>
      <c r="J178" s="59"/>
      <c r="K178" s="61"/>
      <c r="L178" s="59"/>
    </row>
    <row r="179" spans="1:12" ht="14.4" x14ac:dyDescent="0.3">
      <c r="A179" s="25"/>
      <c r="B179" s="16"/>
      <c r="C179" s="11"/>
      <c r="D179" s="6"/>
      <c r="E179" s="50"/>
      <c r="F179" s="59"/>
      <c r="G179" s="59"/>
      <c r="H179" s="59"/>
      <c r="I179" s="59"/>
      <c r="J179" s="59"/>
      <c r="K179" s="61"/>
      <c r="L179" s="59"/>
    </row>
    <row r="180" spans="1:12" ht="14.4" x14ac:dyDescent="0.3">
      <c r="A180" s="25"/>
      <c r="B180" s="16"/>
      <c r="C180" s="11"/>
      <c r="D180" s="6"/>
      <c r="E180" s="50"/>
      <c r="F180" s="59"/>
      <c r="G180" s="59"/>
      <c r="H180" s="59"/>
      <c r="I180" s="59"/>
      <c r="J180" s="59"/>
      <c r="K180" s="61"/>
      <c r="L180" s="59"/>
    </row>
    <row r="181" spans="1:12" ht="14.4" x14ac:dyDescent="0.3">
      <c r="A181" s="26"/>
      <c r="B181" s="18"/>
      <c r="C181" s="8"/>
      <c r="D181" s="19" t="s">
        <v>38</v>
      </c>
      <c r="E181" s="9"/>
      <c r="F181" s="62">
        <f>SUM(F174:F180)</f>
        <v>0</v>
      </c>
      <c r="G181" s="62">
        <f t="shared" ref="G181" si="96">SUM(G174:G180)</f>
        <v>0</v>
      </c>
      <c r="H181" s="62">
        <f t="shared" ref="H181" si="97">SUM(H174:H180)</f>
        <v>0</v>
      </c>
      <c r="I181" s="62">
        <f t="shared" ref="I181" si="98">SUM(I174:I180)</f>
        <v>0</v>
      </c>
      <c r="J181" s="62">
        <f t="shared" ref="J181" si="99">SUM(J174:J180)</f>
        <v>0</v>
      </c>
      <c r="K181" s="63"/>
      <c r="L181" s="62">
        <f t="shared" si="70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9"/>
      <c r="G182" s="59"/>
      <c r="H182" s="59"/>
      <c r="I182" s="59"/>
      <c r="J182" s="59"/>
      <c r="K182" s="61"/>
      <c r="L182" s="59"/>
    </row>
    <row r="183" spans="1:12" ht="14.4" x14ac:dyDescent="0.3">
      <c r="A183" s="25"/>
      <c r="B183" s="16"/>
      <c r="C183" s="11"/>
      <c r="D183" s="6"/>
      <c r="E183" s="50"/>
      <c r="F183" s="59"/>
      <c r="G183" s="59"/>
      <c r="H183" s="59"/>
      <c r="I183" s="59"/>
      <c r="J183" s="59"/>
      <c r="K183" s="61"/>
      <c r="L183" s="59"/>
    </row>
    <row r="184" spans="1:12" ht="14.4" x14ac:dyDescent="0.3">
      <c r="A184" s="25"/>
      <c r="B184" s="16"/>
      <c r="C184" s="11"/>
      <c r="D184" s="6"/>
      <c r="E184" s="50"/>
      <c r="F184" s="59"/>
      <c r="G184" s="59"/>
      <c r="H184" s="59"/>
      <c r="I184" s="59"/>
      <c r="J184" s="59"/>
      <c r="K184" s="61"/>
      <c r="L184" s="59"/>
    </row>
    <row r="185" spans="1:12" ht="14.4" x14ac:dyDescent="0.3">
      <c r="A185" s="26"/>
      <c r="B185" s="18"/>
      <c r="C185" s="8"/>
      <c r="D185" s="19" t="s">
        <v>38</v>
      </c>
      <c r="E185" s="9"/>
      <c r="F185" s="62">
        <f>SUM(F182:F184)</f>
        <v>0</v>
      </c>
      <c r="G185" s="62">
        <f t="shared" ref="G185" si="100">SUM(G182:G184)</f>
        <v>0</v>
      </c>
      <c r="H185" s="62">
        <f t="shared" ref="H185" si="101">SUM(H182:H184)</f>
        <v>0</v>
      </c>
      <c r="I185" s="62">
        <f t="shared" ref="I185" si="102">SUM(I182:I184)</f>
        <v>0</v>
      </c>
      <c r="J185" s="62">
        <f t="shared" ref="J185" si="103">SUM(J182:J184)</f>
        <v>0</v>
      </c>
      <c r="K185" s="63"/>
      <c r="L185" s="62">
        <f t="shared" ref="L185" ca="1" si="104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9"/>
      <c r="G186" s="59"/>
      <c r="H186" s="59"/>
      <c r="I186" s="59"/>
      <c r="J186" s="59"/>
      <c r="K186" s="61"/>
      <c r="L186" s="59"/>
    </row>
    <row r="187" spans="1:12" ht="14.4" x14ac:dyDescent="0.3">
      <c r="A187" s="25"/>
      <c r="B187" s="16"/>
      <c r="C187" s="11"/>
      <c r="D187" s="7" t="s">
        <v>27</v>
      </c>
      <c r="E187" s="50"/>
      <c r="F187" s="59"/>
      <c r="G187" s="59"/>
      <c r="H187" s="59"/>
      <c r="I187" s="59"/>
      <c r="J187" s="59"/>
      <c r="K187" s="61"/>
      <c r="L187" s="59"/>
    </row>
    <row r="188" spans="1:12" ht="14.4" x14ac:dyDescent="0.3">
      <c r="A188" s="25"/>
      <c r="B188" s="16"/>
      <c r="C188" s="11"/>
      <c r="D188" s="7" t="s">
        <v>28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30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31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38</v>
      </c>
      <c r="E195" s="9"/>
      <c r="F195" s="21">
        <f>SUM(F186:F194)</f>
        <v>0</v>
      </c>
      <c r="G195" s="21">
        <f t="shared" ref="G195" si="105">SUM(G186:G194)</f>
        <v>0</v>
      </c>
      <c r="H195" s="21">
        <f t="shared" ref="H195" si="106">SUM(H186:H194)</f>
        <v>0</v>
      </c>
      <c r="I195" s="21">
        <f t="shared" ref="I195" si="107">SUM(I186:I194)</f>
        <v>0</v>
      </c>
      <c r="J195" s="21">
        <f t="shared" ref="J195" si="108">SUM(J186:J194)</f>
        <v>0</v>
      </c>
      <c r="K195" s="27"/>
      <c r="L195" s="21">
        <f t="shared" ref="L195" ca="1" si="109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10">SUM(G196:G199)</f>
        <v>0</v>
      </c>
      <c r="H200" s="21">
        <f t="shared" ref="H200" si="111">SUM(H196:H199)</f>
        <v>0</v>
      </c>
      <c r="I200" s="21">
        <f t="shared" ref="I200" si="112">SUM(I196:I199)</f>
        <v>0</v>
      </c>
      <c r="J200" s="21">
        <f t="shared" ref="J200" si="113">SUM(J196:J199)</f>
        <v>0</v>
      </c>
      <c r="K200" s="27"/>
      <c r="L200" s="21">
        <f t="shared" ref="L200" ca="1" si="114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15">SUM(G201:G206)</f>
        <v>0</v>
      </c>
      <c r="H207" s="21">
        <f t="shared" ref="H207" si="116">SUM(H201:H206)</f>
        <v>0</v>
      </c>
      <c r="I207" s="21">
        <f t="shared" ref="I207" si="117">SUM(I201:I206)</f>
        <v>0</v>
      </c>
      <c r="J207" s="21">
        <f t="shared" ref="J207" si="118">SUM(J201:J206)</f>
        <v>0</v>
      </c>
      <c r="K207" s="27"/>
      <c r="L207" s="21">
        <f t="shared" ref="L207" ca="1" si="119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20">SUM(G208:G213)</f>
        <v>0</v>
      </c>
      <c r="H214" s="21">
        <f t="shared" ref="H214" si="121">SUM(H208:H213)</f>
        <v>0</v>
      </c>
      <c r="I214" s="21">
        <f t="shared" ref="I214" si="122">SUM(I208:I213)</f>
        <v>0</v>
      </c>
      <c r="J214" s="21">
        <f t="shared" ref="J214" si="123">SUM(J208:J213)</f>
        <v>0</v>
      </c>
      <c r="K214" s="27"/>
      <c r="L214" s="21">
        <f t="shared" ref="L214" ca="1" si="124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72" t="s">
        <v>4</v>
      </c>
      <c r="D215" s="73"/>
      <c r="E215" s="33"/>
      <c r="F215" s="64"/>
      <c r="G215" s="64"/>
      <c r="H215" s="64"/>
      <c r="I215" s="64"/>
      <c r="J215" s="64"/>
      <c r="K215" s="65"/>
      <c r="L215" s="34"/>
    </row>
    <row r="216" spans="1:12" ht="14.4" x14ac:dyDescent="0.3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58"/>
      <c r="G216" s="58"/>
      <c r="H216" s="58"/>
      <c r="I216" s="58"/>
      <c r="J216" s="58"/>
      <c r="K216" s="60"/>
      <c r="L216" s="48"/>
    </row>
    <row r="217" spans="1:12" ht="14.4" x14ac:dyDescent="0.3">
      <c r="A217" s="25"/>
      <c r="B217" s="16"/>
      <c r="C217" s="11"/>
      <c r="D217" s="6"/>
      <c r="E217" s="50"/>
      <c r="F217" s="59"/>
      <c r="G217" s="59"/>
      <c r="H217" s="59"/>
      <c r="I217" s="59"/>
      <c r="J217" s="59"/>
      <c r="K217" s="61"/>
      <c r="L217" s="51"/>
    </row>
    <row r="218" spans="1:12" ht="14.4" x14ac:dyDescent="0.3">
      <c r="A218" s="25"/>
      <c r="B218" s="16"/>
      <c r="C218" s="11"/>
      <c r="D218" s="7" t="s">
        <v>21</v>
      </c>
      <c r="E218" s="50"/>
      <c r="F218" s="59"/>
      <c r="G218" s="59"/>
      <c r="H218" s="59"/>
      <c r="I218" s="59"/>
      <c r="J218" s="59"/>
      <c r="K218" s="61"/>
      <c r="L218" s="51"/>
    </row>
    <row r="219" spans="1:12" ht="14.4" x14ac:dyDescent="0.3">
      <c r="A219" s="25"/>
      <c r="B219" s="16"/>
      <c r="C219" s="11"/>
      <c r="D219" s="7" t="s">
        <v>22</v>
      </c>
      <c r="E219" s="50"/>
      <c r="F219" s="59"/>
      <c r="G219" s="59"/>
      <c r="H219" s="59"/>
      <c r="I219" s="59"/>
      <c r="J219" s="59"/>
      <c r="K219" s="61"/>
      <c r="L219" s="51"/>
    </row>
    <row r="220" spans="1:12" ht="14.4" x14ac:dyDescent="0.3">
      <c r="A220" s="25"/>
      <c r="B220" s="16"/>
      <c r="C220" s="11"/>
      <c r="D220" s="7" t="s">
        <v>23</v>
      </c>
      <c r="E220" s="50"/>
      <c r="F220" s="59"/>
      <c r="G220" s="59"/>
      <c r="H220" s="59"/>
      <c r="I220" s="59"/>
      <c r="J220" s="59"/>
      <c r="K220" s="61"/>
      <c r="L220" s="51"/>
    </row>
    <row r="221" spans="1:12" ht="14.4" x14ac:dyDescent="0.3">
      <c r="A221" s="25"/>
      <c r="B221" s="16"/>
      <c r="C221" s="11"/>
      <c r="D221" s="6"/>
      <c r="E221" s="50"/>
      <c r="F221" s="59"/>
      <c r="G221" s="59"/>
      <c r="H221" s="59"/>
      <c r="I221" s="59"/>
      <c r="J221" s="59"/>
      <c r="K221" s="61"/>
      <c r="L221" s="51"/>
    </row>
    <row r="222" spans="1:12" ht="14.4" x14ac:dyDescent="0.3">
      <c r="A222" s="25"/>
      <c r="B222" s="16"/>
      <c r="C222" s="11"/>
      <c r="D222" s="6"/>
      <c r="E222" s="50"/>
      <c r="F222" s="59"/>
      <c r="G222" s="59"/>
      <c r="H222" s="59"/>
      <c r="I222" s="59"/>
      <c r="J222" s="59"/>
      <c r="K222" s="61"/>
      <c r="L222" s="51"/>
    </row>
    <row r="223" spans="1:12" ht="14.4" x14ac:dyDescent="0.3">
      <c r="A223" s="26"/>
      <c r="B223" s="18"/>
      <c r="C223" s="8"/>
      <c r="D223" s="19" t="s">
        <v>38</v>
      </c>
      <c r="E223" s="9"/>
      <c r="F223" s="62"/>
      <c r="G223" s="62"/>
      <c r="H223" s="62"/>
      <c r="I223" s="62"/>
      <c r="J223" s="62"/>
      <c r="K223" s="63"/>
      <c r="L223" s="21"/>
    </row>
    <row r="224" spans="1:12" ht="14.4" x14ac:dyDescent="0.3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9"/>
      <c r="G224" s="59"/>
      <c r="H224" s="59"/>
      <c r="I224" s="59"/>
      <c r="J224" s="59"/>
      <c r="K224" s="61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25">SUM(G224:G226)</f>
        <v>0</v>
      </c>
      <c r="H227" s="21">
        <f t="shared" ref="H227" si="126">SUM(H224:H226)</f>
        <v>0</v>
      </c>
      <c r="I227" s="21">
        <f t="shared" ref="I227" si="127">SUM(I224:I226)</f>
        <v>0</v>
      </c>
      <c r="J227" s="21">
        <f t="shared" ref="J227" si="128">SUM(J224:J226)</f>
        <v>0</v>
      </c>
      <c r="K227" s="27"/>
      <c r="L227" s="21">
        <f t="shared" ref="L227" ca="1" si="129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30">SUM(G228:G236)</f>
        <v>0</v>
      </c>
      <c r="H237" s="21">
        <f t="shared" ref="H237" si="131">SUM(H228:H236)</f>
        <v>0</v>
      </c>
      <c r="I237" s="21">
        <f t="shared" ref="I237" si="132">SUM(I228:I236)</f>
        <v>0</v>
      </c>
      <c r="J237" s="21">
        <f t="shared" ref="J237" si="133">SUM(J228:J236)</f>
        <v>0</v>
      </c>
      <c r="K237" s="27"/>
      <c r="L237" s="21">
        <f t="shared" ref="L237" ca="1" si="134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35">SUM(G238:G241)</f>
        <v>0</v>
      </c>
      <c r="H242" s="21">
        <f t="shared" ref="H242" si="136">SUM(H238:H241)</f>
        <v>0</v>
      </c>
      <c r="I242" s="21">
        <f t="shared" ref="I242" si="137">SUM(I238:I241)</f>
        <v>0</v>
      </c>
      <c r="J242" s="21">
        <f t="shared" ref="J242" si="138">SUM(J238:J241)</f>
        <v>0</v>
      </c>
      <c r="K242" s="27"/>
      <c r="L242" s="21">
        <f t="shared" ref="L242" ca="1" si="139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40">SUM(G243:G248)</f>
        <v>0</v>
      </c>
      <c r="H249" s="21">
        <f t="shared" ref="H249" si="141">SUM(H243:H248)</f>
        <v>0</v>
      </c>
      <c r="I249" s="21">
        <f t="shared" ref="I249" si="142">SUM(I243:I248)</f>
        <v>0</v>
      </c>
      <c r="J249" s="21">
        <f t="shared" ref="J249" si="143">SUM(J243:J248)</f>
        <v>0</v>
      </c>
      <c r="K249" s="27"/>
      <c r="L249" s="21">
        <f t="shared" ref="L249" ca="1" si="144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38</v>
      </c>
      <c r="E256" s="9"/>
      <c r="F256" s="62">
        <f>SUM(F250:F255)</f>
        <v>0</v>
      </c>
      <c r="G256" s="62">
        <f t="shared" ref="G256" si="145">SUM(G250:G255)</f>
        <v>0</v>
      </c>
      <c r="H256" s="62">
        <f t="shared" ref="H256" si="146">SUM(H250:H255)</f>
        <v>0</v>
      </c>
      <c r="I256" s="62">
        <f t="shared" ref="I256" si="147">SUM(I250:I255)</f>
        <v>0</v>
      </c>
      <c r="J256" s="62">
        <f t="shared" ref="J256" si="148">SUM(J250:J255)</f>
        <v>0</v>
      </c>
      <c r="K256" s="63"/>
      <c r="L256" s="62">
        <f t="shared" ref="L256" ca="1" si="149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72" t="s">
        <v>4</v>
      </c>
      <c r="D257" s="73"/>
      <c r="E257" s="33"/>
      <c r="F257" s="64"/>
      <c r="G257" s="64"/>
      <c r="H257" s="64"/>
      <c r="I257" s="64"/>
      <c r="J257" s="64"/>
      <c r="K257" s="65"/>
      <c r="L257" s="64"/>
    </row>
    <row r="258" spans="1:12" ht="14.4" x14ac:dyDescent="0.3">
      <c r="A258" s="22">
        <v>1</v>
      </c>
      <c r="B258" s="23">
        <v>7</v>
      </c>
      <c r="C258" s="24" t="s">
        <v>19</v>
      </c>
      <c r="D258" s="5" t="s">
        <v>20</v>
      </c>
      <c r="E258" s="66"/>
      <c r="F258" s="58"/>
      <c r="G258" s="58"/>
      <c r="H258" s="58"/>
      <c r="I258" s="58"/>
      <c r="J258" s="58"/>
      <c r="K258" s="60"/>
      <c r="L258" s="58"/>
    </row>
    <row r="259" spans="1:12" ht="14.4" x14ac:dyDescent="0.3">
      <c r="A259" s="25"/>
      <c r="B259" s="16"/>
      <c r="C259" s="11"/>
      <c r="D259" s="6"/>
      <c r="E259" s="67"/>
      <c r="F259" s="59"/>
      <c r="G259" s="59"/>
      <c r="H259" s="59"/>
      <c r="I259" s="59"/>
      <c r="J259" s="59"/>
      <c r="K259" s="61"/>
      <c r="L259" s="59"/>
    </row>
    <row r="260" spans="1:12" ht="14.4" x14ac:dyDescent="0.3">
      <c r="A260" s="25"/>
      <c r="B260" s="16"/>
      <c r="C260" s="11"/>
      <c r="D260" s="7" t="s">
        <v>21</v>
      </c>
      <c r="E260" s="67"/>
      <c r="F260" s="59"/>
      <c r="G260" s="59"/>
      <c r="H260" s="59"/>
      <c r="I260" s="59"/>
      <c r="J260" s="59"/>
      <c r="K260" s="61"/>
      <c r="L260" s="59"/>
    </row>
    <row r="261" spans="1:12" ht="14.4" x14ac:dyDescent="0.3">
      <c r="A261" s="25"/>
      <c r="B261" s="16"/>
      <c r="C261" s="11"/>
      <c r="D261" s="7" t="s">
        <v>22</v>
      </c>
      <c r="E261" s="67"/>
      <c r="F261" s="59"/>
      <c r="G261" s="59"/>
      <c r="H261" s="59"/>
      <c r="I261" s="59"/>
      <c r="J261" s="59"/>
      <c r="K261" s="61"/>
      <c r="L261" s="59"/>
    </row>
    <row r="262" spans="1:12" ht="14.4" x14ac:dyDescent="0.3">
      <c r="A262" s="25"/>
      <c r="B262" s="16"/>
      <c r="C262" s="11"/>
      <c r="D262" s="7" t="s">
        <v>23</v>
      </c>
      <c r="E262" s="67"/>
      <c r="F262" s="59"/>
      <c r="G262" s="59"/>
      <c r="H262" s="59"/>
      <c r="I262" s="59"/>
      <c r="J262" s="59"/>
      <c r="K262" s="61"/>
      <c r="L262" s="59"/>
    </row>
    <row r="263" spans="1:12" ht="14.4" x14ac:dyDescent="0.3">
      <c r="A263" s="25"/>
      <c r="B263" s="16"/>
      <c r="C263" s="11"/>
      <c r="D263" s="6"/>
      <c r="E263" s="67"/>
      <c r="F263" s="59"/>
      <c r="G263" s="59"/>
      <c r="H263" s="59"/>
      <c r="I263" s="59"/>
      <c r="J263" s="59"/>
      <c r="K263" s="61"/>
      <c r="L263" s="59"/>
    </row>
    <row r="264" spans="1:12" ht="14.4" x14ac:dyDescent="0.3">
      <c r="A264" s="25"/>
      <c r="B264" s="16"/>
      <c r="C264" s="11"/>
      <c r="D264" s="6"/>
      <c r="E264" s="67"/>
      <c r="F264" s="59"/>
      <c r="G264" s="59"/>
      <c r="H264" s="59"/>
      <c r="I264" s="59"/>
      <c r="J264" s="59"/>
      <c r="K264" s="61"/>
      <c r="L264" s="59"/>
    </row>
    <row r="265" spans="1:12" ht="14.4" x14ac:dyDescent="0.3">
      <c r="A265" s="26"/>
      <c r="B265" s="18"/>
      <c r="C265" s="8"/>
      <c r="D265" s="19" t="s">
        <v>38</v>
      </c>
      <c r="E265" s="68"/>
      <c r="F265" s="62">
        <f>SUM(F258:F264)</f>
        <v>0</v>
      </c>
      <c r="G265" s="62">
        <f t="shared" ref="G265" si="150">SUM(G258:G264)</f>
        <v>0</v>
      </c>
      <c r="H265" s="62">
        <f t="shared" ref="H265" si="151">SUM(H258:H264)</f>
        <v>0</v>
      </c>
      <c r="I265" s="62">
        <f t="shared" ref="I265" si="152">SUM(I258:I264)</f>
        <v>0</v>
      </c>
      <c r="J265" s="62">
        <f t="shared" ref="J265" si="153">SUM(J258:J264)</f>
        <v>0</v>
      </c>
      <c r="K265" s="63"/>
      <c r="L265" s="62">
        <f t="shared" ref="L265" si="154"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67"/>
      <c r="F266" s="59"/>
      <c r="G266" s="59"/>
      <c r="H266" s="59"/>
      <c r="I266" s="59"/>
      <c r="J266" s="59"/>
      <c r="K266" s="61"/>
      <c r="L266" s="59"/>
    </row>
    <row r="267" spans="1:12" ht="14.4" x14ac:dyDescent="0.3">
      <c r="A267" s="25"/>
      <c r="B267" s="16"/>
      <c r="C267" s="11"/>
      <c r="D267" s="6"/>
      <c r="E267" s="67"/>
      <c r="F267" s="59"/>
      <c r="G267" s="59"/>
      <c r="H267" s="59"/>
      <c r="I267" s="59"/>
      <c r="J267" s="59"/>
      <c r="K267" s="61"/>
      <c r="L267" s="59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55">SUM(G266:G268)</f>
        <v>0</v>
      </c>
      <c r="H269" s="21">
        <f t="shared" ref="H269" si="156">SUM(H266:H268)</f>
        <v>0</v>
      </c>
      <c r="I269" s="21">
        <f t="shared" ref="I269" si="157">SUM(I266:I268)</f>
        <v>0</v>
      </c>
      <c r="J269" s="21">
        <f t="shared" ref="J269" si="158">SUM(J266:J268)</f>
        <v>0</v>
      </c>
      <c r="K269" s="27"/>
      <c r="L269" s="21">
        <f t="shared" ref="L269" ca="1" si="15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60">SUM(G270:G278)</f>
        <v>0</v>
      </c>
      <c r="H279" s="21">
        <f t="shared" ref="H279" si="161">SUM(H270:H278)</f>
        <v>0</v>
      </c>
      <c r="I279" s="21">
        <f t="shared" ref="I279" si="162">SUM(I270:I278)</f>
        <v>0</v>
      </c>
      <c r="J279" s="21">
        <f t="shared" ref="J279" si="163">SUM(J270:J278)</f>
        <v>0</v>
      </c>
      <c r="K279" s="27"/>
      <c r="L279" s="21">
        <f t="shared" ref="L279" ca="1" si="16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65">SUM(G280:G283)</f>
        <v>0</v>
      </c>
      <c r="H284" s="21">
        <f t="shared" ref="H284" si="166">SUM(H280:H283)</f>
        <v>0</v>
      </c>
      <c r="I284" s="21">
        <f t="shared" ref="I284" si="167">SUM(I280:I283)</f>
        <v>0</v>
      </c>
      <c r="J284" s="21">
        <f t="shared" ref="J284" si="168">SUM(J280:J283)</f>
        <v>0</v>
      </c>
      <c r="K284" s="27"/>
      <c r="L284" s="21">
        <f t="shared" ref="L284" ca="1" si="16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170">SUM(G285:G290)</f>
        <v>0</v>
      </c>
      <c r="H291" s="21">
        <f t="shared" ref="H291" si="171">SUM(H285:H290)</f>
        <v>0</v>
      </c>
      <c r="I291" s="21">
        <f t="shared" ref="I291" si="172">SUM(I285:I290)</f>
        <v>0</v>
      </c>
      <c r="J291" s="21">
        <f t="shared" ref="J291" si="173">SUM(J285:J290)</f>
        <v>0</v>
      </c>
      <c r="K291" s="27"/>
      <c r="L291" s="21">
        <f t="shared" ref="L291" ca="1" si="17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38</v>
      </c>
      <c r="E298" s="9"/>
      <c r="F298" s="62">
        <f>SUM(F292:F297)</f>
        <v>0</v>
      </c>
      <c r="G298" s="62">
        <f t="shared" ref="G298" si="175">SUM(G292:G297)</f>
        <v>0</v>
      </c>
      <c r="H298" s="62">
        <f t="shared" ref="H298" si="176">SUM(H292:H297)</f>
        <v>0</v>
      </c>
      <c r="I298" s="62">
        <f t="shared" ref="I298" si="177">SUM(I292:I297)</f>
        <v>0</v>
      </c>
      <c r="J298" s="62">
        <f t="shared" ref="J298" si="178">SUM(J292:J297)</f>
        <v>0</v>
      </c>
      <c r="K298" s="63"/>
      <c r="L298" s="21">
        <f t="shared" ref="L298" ca="1" si="17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72" t="s">
        <v>4</v>
      </c>
      <c r="D299" s="73"/>
      <c r="E299" s="33"/>
      <c r="F299" s="64"/>
      <c r="G299" s="64"/>
      <c r="H299" s="64"/>
      <c r="I299" s="64"/>
      <c r="J299" s="64"/>
      <c r="K299" s="65"/>
      <c r="L299" s="34"/>
    </row>
    <row r="300" spans="1:12" ht="14.4" x14ac:dyDescent="0.3">
      <c r="A300" s="22">
        <v>2</v>
      </c>
      <c r="B300" s="23">
        <v>1</v>
      </c>
      <c r="C300" s="24" t="s">
        <v>19</v>
      </c>
      <c r="D300" s="5" t="s">
        <v>20</v>
      </c>
      <c r="E300" s="66"/>
      <c r="F300" s="58"/>
      <c r="G300" s="58"/>
      <c r="H300" s="58"/>
      <c r="I300" s="58"/>
      <c r="J300" s="58"/>
      <c r="K300" s="60"/>
      <c r="L300" s="58"/>
    </row>
    <row r="301" spans="1:12" ht="14.4" x14ac:dyDescent="0.3">
      <c r="A301" s="25"/>
      <c r="B301" s="16"/>
      <c r="C301" s="11"/>
      <c r="D301" s="6"/>
      <c r="E301" s="67"/>
      <c r="F301" s="59"/>
      <c r="G301" s="59"/>
      <c r="H301" s="59"/>
      <c r="I301" s="59"/>
      <c r="J301" s="59"/>
      <c r="K301" s="61"/>
      <c r="L301" s="59"/>
    </row>
    <row r="302" spans="1:12" ht="14.4" x14ac:dyDescent="0.3">
      <c r="A302" s="25"/>
      <c r="B302" s="16"/>
      <c r="C302" s="11"/>
      <c r="D302" s="7" t="s">
        <v>21</v>
      </c>
      <c r="E302" s="67"/>
      <c r="F302" s="59"/>
      <c r="G302" s="59"/>
      <c r="H302" s="59"/>
      <c r="I302" s="59"/>
      <c r="J302" s="59"/>
      <c r="K302" s="61"/>
      <c r="L302" s="59"/>
    </row>
    <row r="303" spans="1:12" ht="14.4" x14ac:dyDescent="0.3">
      <c r="A303" s="25"/>
      <c r="B303" s="16"/>
      <c r="C303" s="11"/>
      <c r="D303" s="7" t="s">
        <v>22</v>
      </c>
      <c r="E303" s="67"/>
      <c r="F303" s="59"/>
      <c r="G303" s="59"/>
      <c r="H303" s="59"/>
      <c r="I303" s="59"/>
      <c r="J303" s="59"/>
      <c r="K303" s="61"/>
      <c r="L303" s="59"/>
    </row>
    <row r="304" spans="1:12" ht="14.4" x14ac:dyDescent="0.3">
      <c r="A304" s="25"/>
      <c r="B304" s="16"/>
      <c r="C304" s="11"/>
      <c r="D304" s="7" t="s">
        <v>23</v>
      </c>
      <c r="E304" s="67"/>
      <c r="F304" s="59"/>
      <c r="G304" s="59"/>
      <c r="H304" s="59"/>
      <c r="I304" s="59"/>
      <c r="J304" s="59"/>
      <c r="K304" s="61"/>
      <c r="L304" s="59"/>
    </row>
    <row r="305" spans="1:12" ht="14.4" x14ac:dyDescent="0.3">
      <c r="A305" s="25"/>
      <c r="B305" s="16"/>
      <c r="C305" s="11"/>
      <c r="D305" s="6"/>
      <c r="E305" s="67"/>
      <c r="F305" s="59"/>
      <c r="G305" s="59"/>
      <c r="H305" s="59"/>
      <c r="I305" s="59"/>
      <c r="J305" s="59"/>
      <c r="K305" s="61"/>
      <c r="L305" s="59"/>
    </row>
    <row r="306" spans="1:12" ht="14.4" x14ac:dyDescent="0.3">
      <c r="A306" s="25"/>
      <c r="B306" s="16"/>
      <c r="C306" s="11"/>
      <c r="D306" s="6"/>
      <c r="E306" s="67"/>
      <c r="F306" s="59"/>
      <c r="G306" s="59"/>
      <c r="H306" s="59"/>
      <c r="I306" s="59"/>
      <c r="J306" s="59"/>
      <c r="K306" s="61"/>
      <c r="L306" s="59"/>
    </row>
    <row r="307" spans="1:12" ht="14.4" x14ac:dyDescent="0.3">
      <c r="A307" s="26"/>
      <c r="B307" s="18"/>
      <c r="C307" s="8"/>
      <c r="D307" s="19" t="s">
        <v>38</v>
      </c>
      <c r="E307" s="68"/>
      <c r="F307" s="62">
        <f>SUM(F300:F306)</f>
        <v>0</v>
      </c>
      <c r="G307" s="62">
        <f t="shared" ref="G307" si="180">SUM(G300:G306)</f>
        <v>0</v>
      </c>
      <c r="H307" s="62">
        <f t="shared" ref="H307" si="181">SUM(H300:H306)</f>
        <v>0</v>
      </c>
      <c r="I307" s="62">
        <f t="shared" ref="I307" si="182">SUM(I300:I306)</f>
        <v>0</v>
      </c>
      <c r="J307" s="62">
        <f t="shared" ref="J307" si="183">SUM(J300:J306)</f>
        <v>0</v>
      </c>
      <c r="K307" s="63"/>
      <c r="L307" s="62">
        <f t="shared" ref="L307:L349" si="184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67"/>
      <c r="F308" s="59"/>
      <c r="G308" s="59"/>
      <c r="H308" s="59"/>
      <c r="I308" s="59"/>
      <c r="J308" s="59"/>
      <c r="K308" s="61"/>
      <c r="L308" s="59"/>
    </row>
    <row r="309" spans="1:12" ht="14.4" x14ac:dyDescent="0.3">
      <c r="A309" s="25"/>
      <c r="B309" s="16"/>
      <c r="C309" s="11"/>
      <c r="D309" s="6"/>
      <c r="E309" s="67"/>
      <c r="F309" s="59"/>
      <c r="G309" s="59"/>
      <c r="H309" s="59"/>
      <c r="I309" s="59"/>
      <c r="J309" s="59"/>
      <c r="K309" s="61"/>
      <c r="L309" s="59"/>
    </row>
    <row r="310" spans="1:12" ht="14.4" x14ac:dyDescent="0.3">
      <c r="A310" s="25"/>
      <c r="B310" s="16"/>
      <c r="C310" s="11"/>
      <c r="D310" s="6"/>
      <c r="E310" s="67"/>
      <c r="F310" s="59"/>
      <c r="G310" s="59"/>
      <c r="H310" s="59"/>
      <c r="I310" s="59"/>
      <c r="J310" s="59"/>
      <c r="K310" s="61"/>
      <c r="L310" s="59"/>
    </row>
    <row r="311" spans="1:12" ht="14.4" x14ac:dyDescent="0.3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185">SUM(G308:G310)</f>
        <v>0</v>
      </c>
      <c r="H311" s="21">
        <f t="shared" ref="H311" si="186">SUM(H308:H310)</f>
        <v>0</v>
      </c>
      <c r="I311" s="21">
        <f t="shared" ref="I311" si="187">SUM(I308:I310)</f>
        <v>0</v>
      </c>
      <c r="J311" s="21">
        <f t="shared" ref="J311" si="188">SUM(J308:J310)</f>
        <v>0</v>
      </c>
      <c r="K311" s="27"/>
      <c r="L311" s="21">
        <f t="shared" ref="L311" ca="1" si="189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30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38</v>
      </c>
      <c r="E321" s="9"/>
      <c r="F321" s="21">
        <f>SUM(F312:F320)</f>
        <v>0</v>
      </c>
      <c r="G321" s="21">
        <f t="shared" ref="G321" si="190">SUM(G312:G320)</f>
        <v>0</v>
      </c>
      <c r="H321" s="21">
        <f t="shared" ref="H321" si="191">SUM(H312:H320)</f>
        <v>0</v>
      </c>
      <c r="I321" s="21">
        <f t="shared" ref="I321" si="192">SUM(I312:I320)</f>
        <v>0</v>
      </c>
      <c r="J321" s="21">
        <f t="shared" ref="J321" si="193">SUM(J312:J320)</f>
        <v>0</v>
      </c>
      <c r="K321" s="27"/>
      <c r="L321" s="21">
        <f t="shared" ref="L321" ca="1" si="194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195">SUM(G322:G325)</f>
        <v>0</v>
      </c>
      <c r="H326" s="21">
        <f t="shared" ref="H326" si="196">SUM(H322:H325)</f>
        <v>0</v>
      </c>
      <c r="I326" s="21">
        <f t="shared" ref="I326" si="197">SUM(I322:I325)</f>
        <v>0</v>
      </c>
      <c r="J326" s="21">
        <f t="shared" ref="J326" si="198">SUM(J322:J325)</f>
        <v>0</v>
      </c>
      <c r="K326" s="27"/>
      <c r="L326" s="21">
        <f t="shared" ref="L326" ca="1" si="199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00">SUM(G327:G332)</f>
        <v>0</v>
      </c>
      <c r="H333" s="21">
        <f t="shared" ref="H333" si="201">SUM(H327:H332)</f>
        <v>0</v>
      </c>
      <c r="I333" s="21">
        <f t="shared" ref="I333" si="202">SUM(I327:I332)</f>
        <v>0</v>
      </c>
      <c r="J333" s="21">
        <f t="shared" ref="J333" si="203">SUM(J327:J332)</f>
        <v>0</v>
      </c>
      <c r="K333" s="27"/>
      <c r="L333" s="21">
        <f t="shared" ref="L333" ca="1" si="204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38</v>
      </c>
      <c r="E340" s="9"/>
      <c r="F340" s="62">
        <f>SUM(F334:F339)</f>
        <v>0</v>
      </c>
      <c r="G340" s="62">
        <f t="shared" ref="G340" si="205">SUM(G334:G339)</f>
        <v>0</v>
      </c>
      <c r="H340" s="62">
        <f t="shared" ref="H340" si="206">SUM(H334:H339)</f>
        <v>0</v>
      </c>
      <c r="I340" s="62">
        <f t="shared" ref="I340" si="207">SUM(I334:I339)</f>
        <v>0</v>
      </c>
      <c r="J340" s="62">
        <f t="shared" ref="J340" si="208">SUM(J334:J339)</f>
        <v>0</v>
      </c>
      <c r="K340" s="63"/>
      <c r="L340" s="62">
        <f t="shared" ref="L340" ca="1" si="209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72" t="s">
        <v>4</v>
      </c>
      <c r="D341" s="73"/>
      <c r="E341" s="33"/>
      <c r="F341" s="64">
        <f>F307+F311+F321+F326+F333+F340</f>
        <v>0</v>
      </c>
      <c r="G341" s="64" t="s">
        <v>48</v>
      </c>
      <c r="H341" s="64" t="s">
        <v>49</v>
      </c>
      <c r="I341" s="64" t="s">
        <v>50</v>
      </c>
      <c r="J341" s="64" t="s">
        <v>51</v>
      </c>
      <c r="K341" s="65"/>
      <c r="L341" s="64" t="s">
        <v>52</v>
      </c>
    </row>
    <row r="342" spans="1:12" ht="14.4" x14ac:dyDescent="0.3">
      <c r="A342" s="15">
        <v>2</v>
      </c>
      <c r="B342" s="16">
        <v>2</v>
      </c>
      <c r="C342" s="24" t="s">
        <v>19</v>
      </c>
      <c r="D342" s="5" t="s">
        <v>20</v>
      </c>
      <c r="E342" s="66"/>
      <c r="F342" s="58"/>
      <c r="G342" s="58"/>
      <c r="H342" s="58"/>
      <c r="I342" s="58"/>
      <c r="J342" s="58"/>
      <c r="K342" s="60"/>
      <c r="L342" s="58"/>
    </row>
    <row r="343" spans="1:12" ht="14.4" x14ac:dyDescent="0.3">
      <c r="A343" s="15"/>
      <c r="B343" s="16"/>
      <c r="C343" s="11"/>
      <c r="D343" s="6"/>
      <c r="E343" s="67"/>
      <c r="F343" s="59"/>
      <c r="G343" s="59"/>
      <c r="H343" s="59"/>
      <c r="I343" s="59"/>
      <c r="J343" s="59"/>
      <c r="K343" s="61"/>
      <c r="L343" s="59"/>
    </row>
    <row r="344" spans="1:12" ht="14.4" x14ac:dyDescent="0.3">
      <c r="A344" s="15"/>
      <c r="B344" s="16"/>
      <c r="C344" s="11"/>
      <c r="D344" s="7" t="s">
        <v>21</v>
      </c>
      <c r="E344" s="67"/>
      <c r="F344" s="59"/>
      <c r="G344" s="59"/>
      <c r="H344" s="59"/>
      <c r="I344" s="59"/>
      <c r="J344" s="59"/>
      <c r="K344" s="61"/>
      <c r="L344" s="59"/>
    </row>
    <row r="345" spans="1:12" ht="14.4" x14ac:dyDescent="0.3">
      <c r="A345" s="15"/>
      <c r="B345" s="16"/>
      <c r="C345" s="11"/>
      <c r="D345" s="7" t="s">
        <v>22</v>
      </c>
      <c r="E345" s="67"/>
      <c r="F345" s="59"/>
      <c r="G345" s="59"/>
      <c r="H345" s="59"/>
      <c r="I345" s="59"/>
      <c r="J345" s="59"/>
      <c r="K345" s="61"/>
      <c r="L345" s="59"/>
    </row>
    <row r="346" spans="1:12" ht="14.4" x14ac:dyDescent="0.3">
      <c r="A346" s="15"/>
      <c r="B346" s="16"/>
      <c r="C346" s="11"/>
      <c r="D346" s="7" t="s">
        <v>23</v>
      </c>
      <c r="E346" s="67"/>
      <c r="F346" s="59"/>
      <c r="G346" s="59"/>
      <c r="H346" s="59"/>
      <c r="I346" s="59"/>
      <c r="J346" s="59"/>
      <c r="K346" s="61"/>
      <c r="L346" s="59"/>
    </row>
    <row r="347" spans="1:12" ht="14.4" x14ac:dyDescent="0.3">
      <c r="A347" s="15"/>
      <c r="B347" s="16"/>
      <c r="C347" s="11"/>
      <c r="D347" s="6"/>
      <c r="E347" s="67"/>
      <c r="F347" s="59"/>
      <c r="G347" s="59"/>
      <c r="H347" s="59"/>
      <c r="I347" s="59"/>
      <c r="J347" s="59"/>
      <c r="K347" s="61"/>
      <c r="L347" s="59"/>
    </row>
    <row r="348" spans="1:12" ht="14.4" x14ac:dyDescent="0.3">
      <c r="A348" s="15"/>
      <c r="B348" s="16"/>
      <c r="C348" s="11"/>
      <c r="D348" s="6"/>
      <c r="E348" s="67"/>
      <c r="F348" s="59"/>
      <c r="G348" s="59"/>
      <c r="H348" s="59"/>
      <c r="I348" s="59"/>
      <c r="J348" s="59"/>
      <c r="K348" s="61"/>
      <c r="L348" s="59"/>
    </row>
    <row r="349" spans="1:12" ht="14.4" x14ac:dyDescent="0.3">
      <c r="A349" s="17"/>
      <c r="B349" s="18"/>
      <c r="C349" s="8"/>
      <c r="D349" s="19" t="s">
        <v>38</v>
      </c>
      <c r="E349" s="68"/>
      <c r="F349" s="62">
        <f>SUM(F342:F348)</f>
        <v>0</v>
      </c>
      <c r="G349" s="62">
        <f t="shared" ref="G349" si="210">SUM(G342:G348)</f>
        <v>0</v>
      </c>
      <c r="H349" s="62">
        <f t="shared" ref="H349" si="211">SUM(H342:H348)</f>
        <v>0</v>
      </c>
      <c r="I349" s="62">
        <f t="shared" ref="I349" si="212">SUM(I342:I348)</f>
        <v>0</v>
      </c>
      <c r="J349" s="62">
        <f t="shared" ref="J349" si="213">SUM(J342:J348)</f>
        <v>0</v>
      </c>
      <c r="K349" s="63"/>
      <c r="L349" s="62">
        <f t="shared" si="184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67"/>
      <c r="F350" s="59"/>
      <c r="G350" s="59"/>
      <c r="H350" s="59"/>
      <c r="I350" s="59"/>
      <c r="J350" s="59"/>
      <c r="K350" s="61"/>
      <c r="L350" s="59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14">SUM(G350:G352)</f>
        <v>0</v>
      </c>
      <c r="H353" s="21">
        <f t="shared" ref="H353" si="215">SUM(H350:H352)</f>
        <v>0</v>
      </c>
      <c r="I353" s="21">
        <f t="shared" ref="I353" si="216">SUM(I350:I352)</f>
        <v>0</v>
      </c>
      <c r="J353" s="21">
        <f t="shared" ref="J353" si="217">SUM(J350:J352)</f>
        <v>0</v>
      </c>
      <c r="K353" s="27"/>
      <c r="L353" s="21">
        <f t="shared" ref="L353" ca="1" si="21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27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28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30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31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38</v>
      </c>
      <c r="E363" s="9"/>
      <c r="F363" s="21">
        <f>SUM(F354:F362)</f>
        <v>0</v>
      </c>
      <c r="G363" s="21">
        <f t="shared" ref="G363" si="219">SUM(G354:G362)</f>
        <v>0</v>
      </c>
      <c r="H363" s="21">
        <f t="shared" ref="H363" si="220">SUM(H354:H362)</f>
        <v>0</v>
      </c>
      <c r="I363" s="21">
        <f t="shared" ref="I363" si="221">SUM(I354:I362)</f>
        <v>0</v>
      </c>
      <c r="J363" s="21">
        <f t="shared" ref="J363" si="222">SUM(J354:J362)</f>
        <v>0</v>
      </c>
      <c r="K363" s="27"/>
      <c r="L363" s="21">
        <f t="shared" ref="L363" ca="1" si="22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24">SUM(G364:G367)</f>
        <v>0</v>
      </c>
      <c r="H368" s="21">
        <f t="shared" ref="H368" si="225">SUM(H364:H367)</f>
        <v>0</v>
      </c>
      <c r="I368" s="21">
        <f t="shared" ref="I368" si="226">SUM(I364:I367)</f>
        <v>0</v>
      </c>
      <c r="J368" s="21">
        <f t="shared" ref="J368" si="227">SUM(J364:J367)</f>
        <v>0</v>
      </c>
      <c r="K368" s="27"/>
      <c r="L368" s="21">
        <f t="shared" ref="L368" ca="1" si="22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29">SUM(G369:G374)</f>
        <v>0</v>
      </c>
      <c r="H375" s="21">
        <f t="shared" ref="H375" si="230">SUM(H369:H374)</f>
        <v>0</v>
      </c>
      <c r="I375" s="21">
        <f t="shared" ref="I375" si="231">SUM(I369:I374)</f>
        <v>0</v>
      </c>
      <c r="J375" s="21">
        <f t="shared" ref="J375" si="232">SUM(J369:J374)</f>
        <v>0</v>
      </c>
      <c r="K375" s="27"/>
      <c r="L375" s="21">
        <f t="shared" ref="L375" ca="1" si="23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38</v>
      </c>
      <c r="E382" s="9"/>
      <c r="F382" s="62">
        <f>SUM(F376:F381)</f>
        <v>0</v>
      </c>
      <c r="G382" s="62">
        <f t="shared" ref="G382" si="234">SUM(G376:G381)</f>
        <v>0</v>
      </c>
      <c r="H382" s="62">
        <f t="shared" ref="H382" si="235">SUM(H376:H381)</f>
        <v>0</v>
      </c>
      <c r="I382" s="62">
        <f t="shared" ref="I382" si="236">SUM(I376:I381)</f>
        <v>0</v>
      </c>
      <c r="J382" s="62">
        <f t="shared" ref="J382" si="237">SUM(J376:J381)</f>
        <v>0</v>
      </c>
      <c r="K382" s="63"/>
      <c r="L382" s="62">
        <f t="shared" ref="L382" ca="1" si="23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72" t="s">
        <v>4</v>
      </c>
      <c r="D383" s="73"/>
      <c r="E383" s="33"/>
      <c r="F383" s="64"/>
      <c r="G383" s="64"/>
      <c r="H383" s="64"/>
      <c r="I383" s="64"/>
      <c r="J383" s="64"/>
      <c r="K383" s="65"/>
      <c r="L383" s="64"/>
    </row>
    <row r="384" spans="1:12" ht="14.4" x14ac:dyDescent="0.3">
      <c r="A384" s="22">
        <v>2</v>
      </c>
      <c r="B384" s="23">
        <v>3</v>
      </c>
      <c r="C384" s="24" t="s">
        <v>19</v>
      </c>
      <c r="D384" s="5" t="s">
        <v>20</v>
      </c>
      <c r="E384" s="66"/>
      <c r="F384" s="58"/>
      <c r="G384" s="58"/>
      <c r="H384" s="58"/>
      <c r="I384" s="58"/>
      <c r="J384" s="58"/>
      <c r="K384" s="60"/>
      <c r="L384" s="58"/>
    </row>
    <row r="385" spans="1:12" ht="14.4" x14ac:dyDescent="0.3">
      <c r="A385" s="25"/>
      <c r="B385" s="16"/>
      <c r="C385" s="11"/>
      <c r="D385" s="6"/>
      <c r="E385" s="67"/>
      <c r="F385" s="59"/>
      <c r="G385" s="59"/>
      <c r="H385" s="59"/>
      <c r="I385" s="59"/>
      <c r="J385" s="59"/>
      <c r="K385" s="61"/>
      <c r="L385" s="59"/>
    </row>
    <row r="386" spans="1:12" ht="14.4" x14ac:dyDescent="0.3">
      <c r="A386" s="25"/>
      <c r="B386" s="16"/>
      <c r="C386" s="11"/>
      <c r="D386" s="7" t="s">
        <v>21</v>
      </c>
      <c r="E386" s="67"/>
      <c r="F386" s="59"/>
      <c r="G386" s="59"/>
      <c r="H386" s="59"/>
      <c r="I386" s="59"/>
      <c r="J386" s="59"/>
      <c r="K386" s="61"/>
      <c r="L386" s="59"/>
    </row>
    <row r="387" spans="1:12" ht="14.4" x14ac:dyDescent="0.3">
      <c r="A387" s="25"/>
      <c r="B387" s="16"/>
      <c r="C387" s="11"/>
      <c r="D387" s="7" t="s">
        <v>22</v>
      </c>
      <c r="E387" s="67"/>
      <c r="F387" s="59"/>
      <c r="G387" s="59"/>
      <c r="H387" s="59"/>
      <c r="I387" s="59"/>
      <c r="J387" s="59"/>
      <c r="K387" s="61"/>
      <c r="L387" s="59"/>
    </row>
    <row r="388" spans="1:12" ht="14.4" x14ac:dyDescent="0.3">
      <c r="A388" s="25"/>
      <c r="B388" s="16"/>
      <c r="C388" s="11"/>
      <c r="D388" s="7" t="s">
        <v>23</v>
      </c>
      <c r="E388" s="67"/>
      <c r="F388" s="59"/>
      <c r="G388" s="59"/>
      <c r="H388" s="59"/>
      <c r="I388" s="59"/>
      <c r="J388" s="59"/>
      <c r="K388" s="61"/>
      <c r="L388" s="59"/>
    </row>
    <row r="389" spans="1:12" ht="14.4" x14ac:dyDescent="0.3">
      <c r="A389" s="25"/>
      <c r="B389" s="16"/>
      <c r="C389" s="11"/>
      <c r="D389" s="6"/>
      <c r="E389" s="67"/>
      <c r="F389" s="59"/>
      <c r="G389" s="59"/>
      <c r="H389" s="59"/>
      <c r="I389" s="59"/>
      <c r="J389" s="59"/>
      <c r="K389" s="61"/>
      <c r="L389" s="59"/>
    </row>
    <row r="390" spans="1:12" ht="14.4" x14ac:dyDescent="0.3">
      <c r="A390" s="25"/>
      <c r="B390" s="16"/>
      <c r="C390" s="11"/>
      <c r="D390" s="6"/>
      <c r="E390" s="67"/>
      <c r="F390" s="59"/>
      <c r="G390" s="59"/>
      <c r="H390" s="59"/>
      <c r="I390" s="59"/>
      <c r="J390" s="59"/>
      <c r="K390" s="61"/>
      <c r="L390" s="59"/>
    </row>
    <row r="391" spans="1:12" ht="14.4" x14ac:dyDescent="0.3">
      <c r="A391" s="26"/>
      <c r="B391" s="18"/>
      <c r="C391" s="8"/>
      <c r="D391" s="19" t="s">
        <v>38</v>
      </c>
      <c r="E391" s="68"/>
      <c r="F391" s="62">
        <f>SUM(F384:F390)</f>
        <v>0</v>
      </c>
      <c r="G391" s="62">
        <f t="shared" ref="G391" si="239">SUM(G384:G390)</f>
        <v>0</v>
      </c>
      <c r="H391" s="62">
        <f t="shared" ref="H391" si="240">SUM(H384:H390)</f>
        <v>0</v>
      </c>
      <c r="I391" s="62">
        <f t="shared" ref="I391" si="241">SUM(I384:I390)</f>
        <v>0</v>
      </c>
      <c r="J391" s="62">
        <f t="shared" ref="J391" si="242">SUM(J384:J390)</f>
        <v>0</v>
      </c>
      <c r="K391" s="63"/>
      <c r="L391" s="62">
        <f t="shared" ref="L391:L433" si="243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67"/>
      <c r="F392" s="59"/>
      <c r="G392" s="59"/>
      <c r="H392" s="59"/>
      <c r="I392" s="59"/>
      <c r="J392" s="59"/>
      <c r="K392" s="61"/>
      <c r="L392" s="59"/>
    </row>
    <row r="393" spans="1:12" ht="14.4" x14ac:dyDescent="0.3">
      <c r="A393" s="25"/>
      <c r="B393" s="16"/>
      <c r="C393" s="11"/>
      <c r="D393" s="6"/>
      <c r="E393" s="67"/>
      <c r="F393" s="59"/>
      <c r="G393" s="59"/>
      <c r="H393" s="59"/>
      <c r="I393" s="59"/>
      <c r="J393" s="59"/>
      <c r="K393" s="61"/>
      <c r="L393" s="59"/>
    </row>
    <row r="394" spans="1:12" ht="14.4" x14ac:dyDescent="0.3">
      <c r="A394" s="25"/>
      <c r="B394" s="16"/>
      <c r="C394" s="11"/>
      <c r="D394" s="6"/>
      <c r="E394" s="67"/>
      <c r="F394" s="59"/>
      <c r="G394" s="59"/>
      <c r="H394" s="59"/>
      <c r="I394" s="59"/>
      <c r="J394" s="59"/>
      <c r="K394" s="61"/>
      <c r="L394" s="59"/>
    </row>
    <row r="395" spans="1:12" ht="14.4" x14ac:dyDescent="0.3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44">SUM(G392:G394)</f>
        <v>0</v>
      </c>
      <c r="H395" s="21">
        <f t="shared" ref="H395" si="245">SUM(H392:H394)</f>
        <v>0</v>
      </c>
      <c r="I395" s="21">
        <f t="shared" ref="I395" si="246">SUM(I392:I394)</f>
        <v>0</v>
      </c>
      <c r="J395" s="21">
        <f t="shared" ref="J395" si="247">SUM(J392:J394)</f>
        <v>0</v>
      </c>
      <c r="K395" s="27"/>
      <c r="L395" s="21">
        <f t="shared" ref="L395" ca="1" si="248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27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28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30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31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38</v>
      </c>
      <c r="E405" s="9"/>
      <c r="F405" s="21">
        <f>SUM(F396:F404)</f>
        <v>0</v>
      </c>
      <c r="G405" s="21">
        <f t="shared" ref="G405" si="249">SUM(G396:G404)</f>
        <v>0</v>
      </c>
      <c r="H405" s="21">
        <f t="shared" ref="H405" si="250">SUM(H396:H404)</f>
        <v>0</v>
      </c>
      <c r="I405" s="21">
        <f t="shared" ref="I405" si="251">SUM(I396:I404)</f>
        <v>0</v>
      </c>
      <c r="J405" s="21">
        <f t="shared" ref="J405" si="252">SUM(J396:J404)</f>
        <v>0</v>
      </c>
      <c r="K405" s="27"/>
      <c r="L405" s="21">
        <f t="shared" ref="L405" ca="1" si="253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54">SUM(G406:G409)</f>
        <v>0</v>
      </c>
      <c r="H410" s="21">
        <f t="shared" ref="H410" si="255">SUM(H406:H409)</f>
        <v>0</v>
      </c>
      <c r="I410" s="21">
        <f t="shared" ref="I410" si="256">SUM(I406:I409)</f>
        <v>0</v>
      </c>
      <c r="J410" s="21">
        <f t="shared" ref="J410" si="257">SUM(J406:J409)</f>
        <v>0</v>
      </c>
      <c r="K410" s="27"/>
      <c r="L410" s="21">
        <f t="shared" ref="L410" ca="1" si="258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259">SUM(G411:G416)</f>
        <v>0</v>
      </c>
      <c r="H417" s="21">
        <f t="shared" ref="H417" si="260">SUM(H411:H416)</f>
        <v>0</v>
      </c>
      <c r="I417" s="21">
        <f t="shared" ref="I417" si="261">SUM(I411:I416)</f>
        <v>0</v>
      </c>
      <c r="J417" s="21">
        <f t="shared" ref="J417" si="262">SUM(J411:J416)</f>
        <v>0</v>
      </c>
      <c r="K417" s="27"/>
      <c r="L417" s="21">
        <f t="shared" ref="L417" ca="1" si="263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38</v>
      </c>
      <c r="E424" s="9"/>
      <c r="F424" s="62">
        <f>SUM(F418:F423)</f>
        <v>0</v>
      </c>
      <c r="G424" s="62">
        <f t="shared" ref="G424" si="264">SUM(G418:G423)</f>
        <v>0</v>
      </c>
      <c r="H424" s="62">
        <f t="shared" ref="H424" si="265">SUM(H418:H423)</f>
        <v>0</v>
      </c>
      <c r="I424" s="62">
        <f t="shared" ref="I424" si="266">SUM(I418:I423)</f>
        <v>0</v>
      </c>
      <c r="J424" s="62">
        <f t="shared" ref="J424" si="267">SUM(J418:J423)</f>
        <v>0</v>
      </c>
      <c r="K424" s="63"/>
      <c r="L424" s="62">
        <f t="shared" ref="L424" ca="1" si="268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72" t="s">
        <v>4</v>
      </c>
      <c r="D425" s="73"/>
      <c r="E425" s="33"/>
      <c r="F425" s="64"/>
      <c r="G425" s="64"/>
      <c r="H425" s="64"/>
      <c r="I425" s="64"/>
      <c r="J425" s="64"/>
      <c r="K425" s="65"/>
      <c r="L425" s="64"/>
    </row>
    <row r="426" spans="1:12" ht="14.4" x14ac:dyDescent="0.3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269">SUM(G426:G432)</f>
        <v>0</v>
      </c>
      <c r="H433" s="21">
        <f t="shared" ref="H433" si="270">SUM(H426:H432)</f>
        <v>0</v>
      </c>
      <c r="I433" s="21">
        <f t="shared" ref="I433" si="271">SUM(I426:I432)</f>
        <v>0</v>
      </c>
      <c r="J433" s="21">
        <f t="shared" ref="J433" si="272">SUM(J426:J432)</f>
        <v>0</v>
      </c>
      <c r="K433" s="27"/>
      <c r="L433" s="21">
        <f t="shared" si="243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273">SUM(G434:G436)</f>
        <v>0</v>
      </c>
      <c r="H437" s="21">
        <f t="shared" ref="H437" si="274">SUM(H434:H436)</f>
        <v>0</v>
      </c>
      <c r="I437" s="21">
        <f t="shared" ref="I437" si="275">SUM(I434:I436)</f>
        <v>0</v>
      </c>
      <c r="J437" s="21">
        <f t="shared" ref="J437" si="276">SUM(J434:J436)</f>
        <v>0</v>
      </c>
      <c r="K437" s="27"/>
      <c r="L437" s="21">
        <f t="shared" ref="L437" ca="1" si="27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278">SUM(G438:G446)</f>
        <v>0</v>
      </c>
      <c r="H447" s="21">
        <f t="shared" ref="H447" si="279">SUM(H438:H446)</f>
        <v>0</v>
      </c>
      <c r="I447" s="21">
        <f t="shared" ref="I447" si="280">SUM(I438:I446)</f>
        <v>0</v>
      </c>
      <c r="J447" s="21">
        <f t="shared" ref="J447" si="281">SUM(J438:J446)</f>
        <v>0</v>
      </c>
      <c r="K447" s="27"/>
      <c r="L447" s="21">
        <f t="shared" ref="L447" ca="1" si="28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283">SUM(G448:G451)</f>
        <v>0</v>
      </c>
      <c r="H452" s="21">
        <f t="shared" ref="H452" si="284">SUM(H448:H451)</f>
        <v>0</v>
      </c>
      <c r="I452" s="21">
        <f t="shared" ref="I452" si="285">SUM(I448:I451)</f>
        <v>0</v>
      </c>
      <c r="J452" s="21">
        <f t="shared" ref="J452" si="286">SUM(J448:J451)</f>
        <v>0</v>
      </c>
      <c r="K452" s="27"/>
      <c r="L452" s="21">
        <f t="shared" ref="L452" ca="1" si="28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288">SUM(G453:G458)</f>
        <v>0</v>
      </c>
      <c r="H459" s="21">
        <f t="shared" ref="H459" si="289">SUM(H453:H458)</f>
        <v>0</v>
      </c>
      <c r="I459" s="21">
        <f t="shared" ref="I459" si="290">SUM(I453:I458)</f>
        <v>0</v>
      </c>
      <c r="J459" s="21">
        <f t="shared" ref="J459" si="291">SUM(J453:J458)</f>
        <v>0</v>
      </c>
      <c r="K459" s="27"/>
      <c r="L459" s="21">
        <f t="shared" ref="L459" ca="1" si="29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293">SUM(G460:G465)</f>
        <v>0</v>
      </c>
      <c r="H466" s="21">
        <f t="shared" ref="H466" si="294">SUM(H460:H465)</f>
        <v>0</v>
      </c>
      <c r="I466" s="21">
        <f t="shared" ref="I466" si="295">SUM(I460:I465)</f>
        <v>0</v>
      </c>
      <c r="J466" s="21">
        <f t="shared" ref="J466" si="296">SUM(J460:J465)</f>
        <v>0</v>
      </c>
      <c r="K466" s="27"/>
      <c r="L466" s="21">
        <f t="shared" ref="L466" ca="1" si="29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72" t="s">
        <v>4</v>
      </c>
      <c r="D467" s="73"/>
      <c r="E467" s="33"/>
      <c r="F467" s="34">
        <f>F433+F437+F447+F452+F459+F466</f>
        <v>0</v>
      </c>
      <c r="G467" s="34">
        <f t="shared" ref="G467" si="298">G433+G437+G447+G452+G459+G466</f>
        <v>0</v>
      </c>
      <c r="H467" s="34">
        <f t="shared" ref="H467" si="299">H433+H437+H447+H452+H459+H466</f>
        <v>0</v>
      </c>
      <c r="I467" s="34">
        <f t="shared" ref="I467" si="300">I433+I437+I447+I452+I459+I466</f>
        <v>0</v>
      </c>
      <c r="J467" s="34">
        <f t="shared" ref="J467" si="301">J433+J437+J447+J452+J459+J466</f>
        <v>0</v>
      </c>
      <c r="K467" s="35"/>
      <c r="L467" s="34">
        <f t="shared" ref="L467" ca="1" si="30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03">SUM(G468:G474)</f>
        <v>0</v>
      </c>
      <c r="H475" s="21">
        <f t="shared" ref="H475" si="304">SUM(H468:H474)</f>
        <v>0</v>
      </c>
      <c r="I475" s="21">
        <f t="shared" ref="I475" si="305">SUM(I468:I474)</f>
        <v>0</v>
      </c>
      <c r="J475" s="21">
        <f t="shared" ref="J475" si="306">SUM(J468:J474)</f>
        <v>0</v>
      </c>
      <c r="K475" s="27"/>
      <c r="L475" s="21">
        <f t="shared" ref="L475:L517" si="30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08">SUM(G476:G478)</f>
        <v>0</v>
      </c>
      <c r="H479" s="21">
        <f t="shared" ref="H479" si="309">SUM(H476:H478)</f>
        <v>0</v>
      </c>
      <c r="I479" s="21">
        <f t="shared" ref="I479" si="310">SUM(I476:I478)</f>
        <v>0</v>
      </c>
      <c r="J479" s="21">
        <f t="shared" ref="J479" si="311">SUM(J476:J478)</f>
        <v>0</v>
      </c>
      <c r="K479" s="27"/>
      <c r="L479" s="21">
        <f t="shared" ref="L479" ca="1" si="31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13">SUM(G480:G488)</f>
        <v>0</v>
      </c>
      <c r="H489" s="21">
        <f t="shared" ref="H489" si="314">SUM(H480:H488)</f>
        <v>0</v>
      </c>
      <c r="I489" s="21">
        <f t="shared" ref="I489" si="315">SUM(I480:I488)</f>
        <v>0</v>
      </c>
      <c r="J489" s="21">
        <f t="shared" ref="J489" si="316">SUM(J480:J488)</f>
        <v>0</v>
      </c>
      <c r="K489" s="27"/>
      <c r="L489" s="21">
        <f t="shared" ref="L489" ca="1" si="31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18">SUM(G490:G493)</f>
        <v>0</v>
      </c>
      <c r="H494" s="21">
        <f t="shared" ref="H494" si="319">SUM(H490:H493)</f>
        <v>0</v>
      </c>
      <c r="I494" s="21">
        <f t="shared" ref="I494" si="320">SUM(I490:I493)</f>
        <v>0</v>
      </c>
      <c r="J494" s="21">
        <f t="shared" ref="J494" si="321">SUM(J490:J493)</f>
        <v>0</v>
      </c>
      <c r="K494" s="27"/>
      <c r="L494" s="21">
        <f t="shared" ref="L494" ca="1" si="32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23">SUM(G495:G500)</f>
        <v>0</v>
      </c>
      <c r="H501" s="21">
        <f t="shared" ref="H501" si="324">SUM(H495:H500)</f>
        <v>0</v>
      </c>
      <c r="I501" s="21">
        <f t="shared" ref="I501" si="325">SUM(I495:I500)</f>
        <v>0</v>
      </c>
      <c r="J501" s="21">
        <f t="shared" ref="J501" si="326">SUM(J495:J500)</f>
        <v>0</v>
      </c>
      <c r="K501" s="27"/>
      <c r="L501" s="21">
        <f t="shared" ref="L501" ca="1" si="32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28">SUM(G502:G507)</f>
        <v>0</v>
      </c>
      <c r="H508" s="21">
        <f t="shared" ref="H508" si="329">SUM(H502:H507)</f>
        <v>0</v>
      </c>
      <c r="I508" s="21">
        <f t="shared" ref="I508" si="330">SUM(I502:I507)</f>
        <v>0</v>
      </c>
      <c r="J508" s="21">
        <f t="shared" ref="J508" si="331">SUM(J502:J507)</f>
        <v>0</v>
      </c>
      <c r="K508" s="27"/>
      <c r="L508" s="21">
        <f t="shared" ref="L508" ca="1" si="33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72" t="s">
        <v>4</v>
      </c>
      <c r="D509" s="73"/>
      <c r="E509" s="33"/>
      <c r="F509" s="34">
        <f>F475+F479+F489+F494+F501+F508</f>
        <v>0</v>
      </c>
      <c r="G509" s="34">
        <f t="shared" ref="G509" si="333">G475+G479+G489+G494+G501+G508</f>
        <v>0</v>
      </c>
      <c r="H509" s="34">
        <f t="shared" ref="H509" si="334">H475+H479+H489+H494+H501+H508</f>
        <v>0</v>
      </c>
      <c r="I509" s="34">
        <f t="shared" ref="I509" si="335">I475+I479+I489+I494+I501+I508</f>
        <v>0</v>
      </c>
      <c r="J509" s="34">
        <f t="shared" ref="J509" si="336">J475+J479+J489+J494+J501+J508</f>
        <v>0</v>
      </c>
      <c r="K509" s="35"/>
      <c r="L509" s="34">
        <f t="shared" ref="L509" ca="1" si="33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38">SUM(G510:G516)</f>
        <v>0</v>
      </c>
      <c r="H517" s="21">
        <f t="shared" ref="H517" si="339">SUM(H510:H516)</f>
        <v>0</v>
      </c>
      <c r="I517" s="21">
        <f t="shared" ref="I517" si="340">SUM(I510:I516)</f>
        <v>0</v>
      </c>
      <c r="J517" s="21">
        <f t="shared" ref="J517" si="341">SUM(J510:J516)</f>
        <v>0</v>
      </c>
      <c r="K517" s="27"/>
      <c r="L517" s="21">
        <f t="shared" si="30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42">SUM(G518:G520)</f>
        <v>0</v>
      </c>
      <c r="H521" s="21">
        <f t="shared" ref="H521" si="343">SUM(H518:H520)</f>
        <v>0</v>
      </c>
      <c r="I521" s="21">
        <f t="shared" ref="I521" si="344">SUM(I518:I520)</f>
        <v>0</v>
      </c>
      <c r="J521" s="21">
        <f t="shared" ref="J521" si="345">SUM(J518:J520)</f>
        <v>0</v>
      </c>
      <c r="K521" s="27"/>
      <c r="L521" s="21">
        <f t="shared" ref="L521" ca="1" si="34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47">SUM(G522:G530)</f>
        <v>0</v>
      </c>
      <c r="H531" s="21">
        <f t="shared" ref="H531" si="348">SUM(H522:H530)</f>
        <v>0</v>
      </c>
      <c r="I531" s="21">
        <f t="shared" ref="I531" si="349">SUM(I522:I530)</f>
        <v>0</v>
      </c>
      <c r="J531" s="21">
        <f t="shared" ref="J531" si="350">SUM(J522:J530)</f>
        <v>0</v>
      </c>
      <c r="K531" s="27"/>
      <c r="L531" s="21">
        <f t="shared" ref="L531" ca="1" si="35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352">SUM(G532:G535)</f>
        <v>0</v>
      </c>
      <c r="H536" s="21">
        <f t="shared" ref="H536" si="353">SUM(H532:H535)</f>
        <v>0</v>
      </c>
      <c r="I536" s="21">
        <f t="shared" ref="I536" si="354">SUM(I532:I535)</f>
        <v>0</v>
      </c>
      <c r="J536" s="21">
        <f t="shared" ref="J536" si="355">SUM(J532:J535)</f>
        <v>0</v>
      </c>
      <c r="K536" s="27"/>
      <c r="L536" s="21">
        <f t="shared" ref="L536" ca="1" si="35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357">SUM(G537:G542)</f>
        <v>0</v>
      </c>
      <c r="H543" s="21">
        <f t="shared" ref="H543" si="358">SUM(H537:H542)</f>
        <v>0</v>
      </c>
      <c r="I543" s="21">
        <f t="shared" ref="I543" si="359">SUM(I537:I542)</f>
        <v>0</v>
      </c>
      <c r="J543" s="21">
        <f t="shared" ref="J543" si="360">SUM(J537:J542)</f>
        <v>0</v>
      </c>
      <c r="K543" s="27"/>
      <c r="L543" s="21">
        <f t="shared" ref="L543" ca="1" si="36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362">SUM(G544:G549)</f>
        <v>0</v>
      </c>
      <c r="H550" s="21">
        <f t="shared" ref="H550" si="363">SUM(H544:H549)</f>
        <v>0</v>
      </c>
      <c r="I550" s="21">
        <f t="shared" ref="I550" si="364">SUM(I544:I549)</f>
        <v>0</v>
      </c>
      <c r="J550" s="21">
        <f t="shared" ref="J550" si="365">SUM(J544:J549)</f>
        <v>0</v>
      </c>
      <c r="K550" s="27"/>
      <c r="L550" s="21">
        <f t="shared" ref="L550" ca="1" si="36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72" t="s">
        <v>4</v>
      </c>
      <c r="D551" s="73"/>
      <c r="E551" s="33"/>
      <c r="F551" s="34">
        <f>F517+F521+F531+F536+F543+F550</f>
        <v>0</v>
      </c>
      <c r="G551" s="34">
        <f t="shared" ref="G551" si="367">G517+G521+G531+G536+G543+G550</f>
        <v>0</v>
      </c>
      <c r="H551" s="34">
        <f t="shared" ref="H551" si="368">H517+H521+H531+H536+H543+H550</f>
        <v>0</v>
      </c>
      <c r="I551" s="34">
        <f t="shared" ref="I551" si="369">I517+I521+I531+I536+I543+I550</f>
        <v>0</v>
      </c>
      <c r="J551" s="34">
        <f t="shared" ref="J551" si="370">J517+J521+J531+J536+J543+J550</f>
        <v>0</v>
      </c>
      <c r="K551" s="35"/>
      <c r="L551" s="34">
        <f t="shared" ref="L551" ca="1" si="37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372">SUM(G552:G558)</f>
        <v>0</v>
      </c>
      <c r="H559" s="21">
        <f t="shared" ref="H559" si="373">SUM(H552:H558)</f>
        <v>0</v>
      </c>
      <c r="I559" s="21">
        <f t="shared" ref="I559" si="374">SUM(I552:I558)</f>
        <v>0</v>
      </c>
      <c r="J559" s="21">
        <f t="shared" ref="J559" si="375">SUM(J552:J558)</f>
        <v>0</v>
      </c>
      <c r="K559" s="27"/>
      <c r="L559" s="21">
        <f t="shared" ref="L559" si="37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377">SUM(G560:G562)</f>
        <v>0</v>
      </c>
      <c r="H563" s="21">
        <f t="shared" ref="H563" si="378">SUM(H560:H562)</f>
        <v>0</v>
      </c>
      <c r="I563" s="21">
        <f t="shared" ref="I563" si="379">SUM(I560:I562)</f>
        <v>0</v>
      </c>
      <c r="J563" s="21">
        <f t="shared" ref="J563" si="380">SUM(J560:J562)</f>
        <v>0</v>
      </c>
      <c r="K563" s="27"/>
      <c r="L563" s="21">
        <f t="shared" ref="L563" ca="1" si="38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382">SUM(G564:G572)</f>
        <v>0</v>
      </c>
      <c r="H573" s="21">
        <f t="shared" ref="H573" si="383">SUM(H564:H572)</f>
        <v>0</v>
      </c>
      <c r="I573" s="21">
        <f t="shared" ref="I573" si="384">SUM(I564:I572)</f>
        <v>0</v>
      </c>
      <c r="J573" s="21">
        <f t="shared" ref="J573" si="385">SUM(J564:J572)</f>
        <v>0</v>
      </c>
      <c r="K573" s="27"/>
      <c r="L573" s="21">
        <f t="shared" ref="L573" ca="1" si="38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387">SUM(G574:G577)</f>
        <v>0</v>
      </c>
      <c r="H578" s="21">
        <f t="shared" ref="H578" si="388">SUM(H574:H577)</f>
        <v>0</v>
      </c>
      <c r="I578" s="21">
        <f t="shared" ref="I578" si="389">SUM(I574:I577)</f>
        <v>0</v>
      </c>
      <c r="J578" s="21">
        <f t="shared" ref="J578" si="390">SUM(J574:J577)</f>
        <v>0</v>
      </c>
      <c r="K578" s="27"/>
      <c r="L578" s="21">
        <f t="shared" ref="L578" ca="1" si="39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392">SUM(G579:G584)</f>
        <v>0</v>
      </c>
      <c r="H585" s="21">
        <f t="shared" ref="H585" si="393">SUM(H579:H584)</f>
        <v>0</v>
      </c>
      <c r="I585" s="21">
        <f t="shared" ref="I585" si="394">SUM(I579:I584)</f>
        <v>0</v>
      </c>
      <c r="J585" s="21">
        <f t="shared" ref="J585" si="395">SUM(J579:J584)</f>
        <v>0</v>
      </c>
      <c r="K585" s="27"/>
      <c r="L585" s="21">
        <f t="shared" ref="L585" ca="1" si="39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397">SUM(G586:G591)</f>
        <v>0</v>
      </c>
      <c r="H592" s="21">
        <f t="shared" ref="H592" si="398">SUM(H586:H591)</f>
        <v>0</v>
      </c>
      <c r="I592" s="21">
        <f t="shared" ref="I592" si="399">SUM(I586:I591)</f>
        <v>0</v>
      </c>
      <c r="J592" s="21">
        <f t="shared" ref="J592" si="400">SUM(J586:J591)</f>
        <v>0</v>
      </c>
      <c r="K592" s="27"/>
      <c r="L592" s="21">
        <f t="shared" ref="L592" ca="1" si="40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9" t="s">
        <v>4</v>
      </c>
      <c r="D593" s="70"/>
      <c r="E593" s="39"/>
      <c r="F593" s="40">
        <f>F559+F563+F573+F578+F585+F592</f>
        <v>0</v>
      </c>
      <c r="G593" s="40">
        <f t="shared" ref="G593" si="402">G559+G563+G573+G578+G585+G592</f>
        <v>0</v>
      </c>
      <c r="H593" s="40">
        <f t="shared" ref="H593" si="403">H559+H563+H573+H578+H585+H592</f>
        <v>0</v>
      </c>
      <c r="I593" s="40">
        <f t="shared" ref="I593" si="404">I559+I563+I573+I578+I585+I592</f>
        <v>0</v>
      </c>
      <c r="J593" s="40">
        <f t="shared" ref="J593" si="40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71" t="s">
        <v>5</v>
      </c>
      <c r="D594" s="71"/>
      <c r="E594" s="7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0</v>
      </c>
      <c r="G594" s="42">
        <f t="shared" ref="G594:L594" si="40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45144</v>
      </c>
      <c r="H594" s="42" t="e">
        <f t="shared" si="406"/>
        <v>#VALUE!</v>
      </c>
      <c r="I594" s="42" t="e">
        <f t="shared" si="406"/>
        <v>#VALUE!</v>
      </c>
      <c r="J594" s="42" t="e">
        <f t="shared" si="406"/>
        <v>#VALUE!</v>
      </c>
      <c r="K594" s="42"/>
      <c r="L594" s="42" t="e">
        <f t="shared" ca="1" si="406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Больбат</cp:lastModifiedBy>
  <dcterms:created xsi:type="dcterms:W3CDTF">2022-05-16T14:23:56Z</dcterms:created>
  <dcterms:modified xsi:type="dcterms:W3CDTF">2023-12-07T10:46:44Z</dcterms:modified>
</cp:coreProperties>
</file>